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'!$B$1:$R$70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34" i="1" l="1"/>
  <c r="C61" i="1" l="1"/>
  <c r="J61" i="1"/>
  <c r="H61" i="1"/>
  <c r="F61" i="1"/>
  <c r="C62" i="1"/>
  <c r="D61" i="1"/>
  <c r="H62" i="1" l="1"/>
  <c r="F62" i="1"/>
  <c r="D62" i="1"/>
  <c r="I17" i="1" l="1"/>
  <c r="G17" i="1"/>
  <c r="E17" i="1"/>
  <c r="C17" i="1"/>
</calcChain>
</file>

<file path=xl/sharedStrings.xml><?xml version="1.0" encoding="utf-8"?>
<sst xmlns="http://schemas.openxmlformats.org/spreadsheetml/2006/main" count="90" uniqueCount="65">
  <si>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</si>
  <si>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</si>
  <si>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</si>
  <si>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</si>
  <si>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</si>
  <si>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</si>
  <si>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</si>
  <si>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</si>
  <si>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</si>
  <si>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</si>
  <si>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</si>
  <si>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</si>
  <si>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</si>
  <si>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</si>
  <si>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</si>
  <si>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</si>
  <si>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</si>
  <si>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</si>
  <si>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</si>
  <si>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</si>
  <si>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</si>
  <si>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</si>
  <si>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</si>
  <si>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</si>
  <si>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</si>
  <si>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</si>
  <si>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</si>
  <si>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</si>
  <si>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</si>
  <si>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</si>
  <si>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</si>
  <si>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</si>
  <si>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</si>
  <si>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</si>
  <si>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</si>
  <si>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</si>
  <si>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</si>
  <si>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</si>
  <si>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</si>
  <si>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</si>
  <si>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</si>
  <si>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</si>
  <si>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</si>
  <si>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</si>
  <si>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</si>
  <si>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</si>
  <si>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</si>
  <si>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</si>
  <si>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</si>
  <si>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</si>
  <si>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</si>
  <si>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</si>
  <si>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</si>
  <si>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</si>
  <si>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</si>
  <si>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</si>
  <si>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</si>
  <si>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</si>
  <si>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</si>
  <si>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</si>
  <si>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</si>
  <si>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</si>
  <si>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</si>
  <si>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</si>
  <si>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Lugar y fecha: Rauch, 18 de Enero de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</si>
</sst>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#,##0\ "/>
    <numFmt numFmtId="166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4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4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4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164" fontId="27" fillId="5" borderId="9" xfId="2" applyNumberFormat="1" applyFont="1" applyFill="1" applyBorder="1" applyAlignment="1" applyProtection="1">
      <alignment horizontal="center" vertical="center"/>
    </xf>
    <xf numFmtId="164" fontId="18" fillId="5" borderId="9" xfId="2" applyNumberFormat="1" applyFont="1" applyFill="1" applyBorder="1" applyAlignment="1" applyProtection="1">
      <alignment horizontal="center" vertical="center"/>
    </xf>
    <xf numFmtId="0" fontId="18" fillId="5" borderId="0" xfId="2" applyFont="1" applyFill="1" applyAlignment="1" applyProtection="1">
      <alignment vertical="center"/>
    </xf>
    <xf numFmtId="166" fontId="18" fillId="5" borderId="9" xfId="2" applyNumberFormat="1" applyFont="1" applyFill="1" applyBorder="1" applyAlignment="1" applyProtection="1">
      <alignment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20" fillId="0" borderId="0" xfId="2" applyFont="1" applyFill="1" applyAlignment="1" applyProtection="1">
      <alignment horizontal="center" vertical="center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0"/>
  <sheetViews>
    <sheetView showGridLines="0" tabSelected="1" topLeftCell="A42" zoomScaleNormal="100" workbookViewId="0">
      <selection activeCell="D61" sqref="D60:D6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5.140625" style="1" bestFit="1" customWidth="1"/>
    <col min="4" max="4" width="14.140625" style="1" bestFit="1" customWidth="1"/>
    <col min="5" max="5" width="12.5703125" style="1" bestFit="1" customWidth="1"/>
    <col min="6" max="6" width="14.140625" style="1" bestFit="1" customWidth="1"/>
    <col min="7" max="7" width="12.5703125" style="1" bestFit="1" customWidth="1"/>
    <col min="8" max="8" width="14.140625" style="1" bestFit="1" customWidth="1"/>
    <col min="9" max="9" width="12.5703125" style="1" bestFit="1" customWidth="1"/>
    <col min="10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4.140625" style="1" bestFit="1" customWidth="1"/>
    <col min="17" max="17" width="12.5703125" style="1" bestFit="1" customWidth="1"/>
    <col min="18" max="18" width="15.140625" style="1" bestFit="1" customWidth="1"/>
    <col min="19" max="19" width="14.140625" style="1" bestFit="1" customWidth="1"/>
    <col min="20" max="259" width="10.28515625" style="1"/>
    <col min="260" max="260" width="2.28515625" style="1" customWidth="1"/>
    <col min="261" max="261" width="55.85546875" style="1" customWidth="1"/>
    <col min="262" max="274" width="13" style="1" customWidth="1"/>
    <col min="275" max="515" width="10.28515625" style="1"/>
    <col min="516" max="516" width="2.28515625" style="1" customWidth="1"/>
    <col min="517" max="517" width="55.85546875" style="1" customWidth="1"/>
    <col min="518" max="530" width="13" style="1" customWidth="1"/>
    <col min="531" max="771" width="10.28515625" style="1"/>
    <col min="772" max="772" width="2.28515625" style="1" customWidth="1"/>
    <col min="773" max="773" width="55.85546875" style="1" customWidth="1"/>
    <col min="774" max="786" width="13" style="1" customWidth="1"/>
    <col min="787" max="1027" width="10.28515625" style="1"/>
    <col min="1028" max="1028" width="2.28515625" style="1" customWidth="1"/>
    <col min="1029" max="1029" width="55.85546875" style="1" customWidth="1"/>
    <col min="1030" max="1042" width="13" style="1" customWidth="1"/>
    <col min="1043" max="1283" width="10.28515625" style="1"/>
    <col min="1284" max="1284" width="2.28515625" style="1" customWidth="1"/>
    <col min="1285" max="1285" width="55.85546875" style="1" customWidth="1"/>
    <col min="1286" max="1298" width="13" style="1" customWidth="1"/>
    <col min="1299" max="1539" width="10.28515625" style="1"/>
    <col min="1540" max="1540" width="2.28515625" style="1" customWidth="1"/>
    <col min="1541" max="1541" width="55.85546875" style="1" customWidth="1"/>
    <col min="1542" max="1554" width="13" style="1" customWidth="1"/>
    <col min="1555" max="1795" width="10.28515625" style="1"/>
    <col min="1796" max="1796" width="2.28515625" style="1" customWidth="1"/>
    <col min="1797" max="1797" width="55.85546875" style="1" customWidth="1"/>
    <col min="1798" max="1810" width="13" style="1" customWidth="1"/>
    <col min="1811" max="2051" width="10.28515625" style="1"/>
    <col min="2052" max="2052" width="2.28515625" style="1" customWidth="1"/>
    <col min="2053" max="2053" width="55.85546875" style="1" customWidth="1"/>
    <col min="2054" max="2066" width="13" style="1" customWidth="1"/>
    <col min="2067" max="2307" width="10.28515625" style="1"/>
    <col min="2308" max="2308" width="2.28515625" style="1" customWidth="1"/>
    <col min="2309" max="2309" width="55.85546875" style="1" customWidth="1"/>
    <col min="2310" max="2322" width="13" style="1" customWidth="1"/>
    <col min="2323" max="2563" width="10.28515625" style="1"/>
    <col min="2564" max="2564" width="2.28515625" style="1" customWidth="1"/>
    <col min="2565" max="2565" width="55.85546875" style="1" customWidth="1"/>
    <col min="2566" max="2578" width="13" style="1" customWidth="1"/>
    <col min="2579" max="2819" width="10.28515625" style="1"/>
    <col min="2820" max="2820" width="2.28515625" style="1" customWidth="1"/>
    <col min="2821" max="2821" width="55.85546875" style="1" customWidth="1"/>
    <col min="2822" max="2834" width="13" style="1" customWidth="1"/>
    <col min="2835" max="3075" width="10.28515625" style="1"/>
    <col min="3076" max="3076" width="2.28515625" style="1" customWidth="1"/>
    <col min="3077" max="3077" width="55.85546875" style="1" customWidth="1"/>
    <col min="3078" max="3090" width="13" style="1" customWidth="1"/>
    <col min="3091" max="3331" width="10.28515625" style="1"/>
    <col min="3332" max="3332" width="2.28515625" style="1" customWidth="1"/>
    <col min="3333" max="3333" width="55.85546875" style="1" customWidth="1"/>
    <col min="3334" max="3346" width="13" style="1" customWidth="1"/>
    <col min="3347" max="3587" width="10.28515625" style="1"/>
    <col min="3588" max="3588" width="2.28515625" style="1" customWidth="1"/>
    <col min="3589" max="3589" width="55.85546875" style="1" customWidth="1"/>
    <col min="3590" max="3602" width="13" style="1" customWidth="1"/>
    <col min="3603" max="3843" width="10.28515625" style="1"/>
    <col min="3844" max="3844" width="2.28515625" style="1" customWidth="1"/>
    <col min="3845" max="3845" width="55.85546875" style="1" customWidth="1"/>
    <col min="3846" max="3858" width="13" style="1" customWidth="1"/>
    <col min="3859" max="4099" width="10.28515625" style="1"/>
    <col min="4100" max="4100" width="2.28515625" style="1" customWidth="1"/>
    <col min="4101" max="4101" width="55.85546875" style="1" customWidth="1"/>
    <col min="4102" max="4114" width="13" style="1" customWidth="1"/>
    <col min="4115" max="4355" width="10.28515625" style="1"/>
    <col min="4356" max="4356" width="2.28515625" style="1" customWidth="1"/>
    <col min="4357" max="4357" width="55.85546875" style="1" customWidth="1"/>
    <col min="4358" max="4370" width="13" style="1" customWidth="1"/>
    <col min="4371" max="4611" width="10.28515625" style="1"/>
    <col min="4612" max="4612" width="2.28515625" style="1" customWidth="1"/>
    <col min="4613" max="4613" width="55.85546875" style="1" customWidth="1"/>
    <col min="4614" max="4626" width="13" style="1" customWidth="1"/>
    <col min="4627" max="4867" width="10.28515625" style="1"/>
    <col min="4868" max="4868" width="2.28515625" style="1" customWidth="1"/>
    <col min="4869" max="4869" width="55.85546875" style="1" customWidth="1"/>
    <col min="4870" max="4882" width="13" style="1" customWidth="1"/>
    <col min="4883" max="5123" width="10.28515625" style="1"/>
    <col min="5124" max="5124" width="2.28515625" style="1" customWidth="1"/>
    <col min="5125" max="5125" width="55.85546875" style="1" customWidth="1"/>
    <col min="5126" max="5138" width="13" style="1" customWidth="1"/>
    <col min="5139" max="5379" width="10.28515625" style="1"/>
    <col min="5380" max="5380" width="2.28515625" style="1" customWidth="1"/>
    <col min="5381" max="5381" width="55.85546875" style="1" customWidth="1"/>
    <col min="5382" max="5394" width="13" style="1" customWidth="1"/>
    <col min="5395" max="5635" width="10.28515625" style="1"/>
    <col min="5636" max="5636" width="2.28515625" style="1" customWidth="1"/>
    <col min="5637" max="5637" width="55.85546875" style="1" customWidth="1"/>
    <col min="5638" max="5650" width="13" style="1" customWidth="1"/>
    <col min="5651" max="5891" width="10.28515625" style="1"/>
    <col min="5892" max="5892" width="2.28515625" style="1" customWidth="1"/>
    <col min="5893" max="5893" width="55.85546875" style="1" customWidth="1"/>
    <col min="5894" max="5906" width="13" style="1" customWidth="1"/>
    <col min="5907" max="6147" width="10.28515625" style="1"/>
    <col min="6148" max="6148" width="2.28515625" style="1" customWidth="1"/>
    <col min="6149" max="6149" width="55.85546875" style="1" customWidth="1"/>
    <col min="6150" max="6162" width="13" style="1" customWidth="1"/>
    <col min="6163" max="6403" width="10.28515625" style="1"/>
    <col min="6404" max="6404" width="2.28515625" style="1" customWidth="1"/>
    <col min="6405" max="6405" width="55.85546875" style="1" customWidth="1"/>
    <col min="6406" max="6418" width="13" style="1" customWidth="1"/>
    <col min="6419" max="6659" width="10.28515625" style="1"/>
    <col min="6660" max="6660" width="2.28515625" style="1" customWidth="1"/>
    <col min="6661" max="6661" width="55.85546875" style="1" customWidth="1"/>
    <col min="6662" max="6674" width="13" style="1" customWidth="1"/>
    <col min="6675" max="6915" width="10.28515625" style="1"/>
    <col min="6916" max="6916" width="2.28515625" style="1" customWidth="1"/>
    <col min="6917" max="6917" width="55.85546875" style="1" customWidth="1"/>
    <col min="6918" max="6930" width="13" style="1" customWidth="1"/>
    <col min="6931" max="7171" width="10.28515625" style="1"/>
    <col min="7172" max="7172" width="2.28515625" style="1" customWidth="1"/>
    <col min="7173" max="7173" width="55.85546875" style="1" customWidth="1"/>
    <col min="7174" max="7186" width="13" style="1" customWidth="1"/>
    <col min="7187" max="7427" width="10.28515625" style="1"/>
    <col min="7428" max="7428" width="2.28515625" style="1" customWidth="1"/>
    <col min="7429" max="7429" width="55.85546875" style="1" customWidth="1"/>
    <col min="7430" max="7442" width="13" style="1" customWidth="1"/>
    <col min="7443" max="7683" width="10.28515625" style="1"/>
    <col min="7684" max="7684" width="2.28515625" style="1" customWidth="1"/>
    <col min="7685" max="7685" width="55.85546875" style="1" customWidth="1"/>
    <col min="7686" max="7698" width="13" style="1" customWidth="1"/>
    <col min="7699" max="7939" width="10.28515625" style="1"/>
    <col min="7940" max="7940" width="2.28515625" style="1" customWidth="1"/>
    <col min="7941" max="7941" width="55.85546875" style="1" customWidth="1"/>
    <col min="7942" max="7954" width="13" style="1" customWidth="1"/>
    <col min="7955" max="8195" width="10.28515625" style="1"/>
    <col min="8196" max="8196" width="2.28515625" style="1" customWidth="1"/>
    <col min="8197" max="8197" width="55.85546875" style="1" customWidth="1"/>
    <col min="8198" max="8210" width="13" style="1" customWidth="1"/>
    <col min="8211" max="8451" width="10.28515625" style="1"/>
    <col min="8452" max="8452" width="2.28515625" style="1" customWidth="1"/>
    <col min="8453" max="8453" width="55.85546875" style="1" customWidth="1"/>
    <col min="8454" max="8466" width="13" style="1" customWidth="1"/>
    <col min="8467" max="8707" width="10.28515625" style="1"/>
    <col min="8708" max="8708" width="2.28515625" style="1" customWidth="1"/>
    <col min="8709" max="8709" width="55.85546875" style="1" customWidth="1"/>
    <col min="8710" max="8722" width="13" style="1" customWidth="1"/>
    <col min="8723" max="8963" width="10.28515625" style="1"/>
    <col min="8964" max="8964" width="2.28515625" style="1" customWidth="1"/>
    <col min="8965" max="8965" width="55.85546875" style="1" customWidth="1"/>
    <col min="8966" max="8978" width="13" style="1" customWidth="1"/>
    <col min="8979" max="9219" width="10.28515625" style="1"/>
    <col min="9220" max="9220" width="2.28515625" style="1" customWidth="1"/>
    <col min="9221" max="9221" width="55.85546875" style="1" customWidth="1"/>
    <col min="9222" max="9234" width="13" style="1" customWidth="1"/>
    <col min="9235" max="9475" width="10.28515625" style="1"/>
    <col min="9476" max="9476" width="2.28515625" style="1" customWidth="1"/>
    <col min="9477" max="9477" width="55.85546875" style="1" customWidth="1"/>
    <col min="9478" max="9490" width="13" style="1" customWidth="1"/>
    <col min="9491" max="9731" width="10.28515625" style="1"/>
    <col min="9732" max="9732" width="2.28515625" style="1" customWidth="1"/>
    <col min="9733" max="9733" width="55.85546875" style="1" customWidth="1"/>
    <col min="9734" max="9746" width="13" style="1" customWidth="1"/>
    <col min="9747" max="9987" width="10.28515625" style="1"/>
    <col min="9988" max="9988" width="2.28515625" style="1" customWidth="1"/>
    <col min="9989" max="9989" width="55.85546875" style="1" customWidth="1"/>
    <col min="9990" max="10002" width="13" style="1" customWidth="1"/>
    <col min="10003" max="10243" width="10.28515625" style="1"/>
    <col min="10244" max="10244" width="2.28515625" style="1" customWidth="1"/>
    <col min="10245" max="10245" width="55.85546875" style="1" customWidth="1"/>
    <col min="10246" max="10258" width="13" style="1" customWidth="1"/>
    <col min="10259" max="10499" width="10.28515625" style="1"/>
    <col min="10500" max="10500" width="2.28515625" style="1" customWidth="1"/>
    <col min="10501" max="10501" width="55.85546875" style="1" customWidth="1"/>
    <col min="10502" max="10514" width="13" style="1" customWidth="1"/>
    <col min="10515" max="10755" width="10.28515625" style="1"/>
    <col min="10756" max="10756" width="2.28515625" style="1" customWidth="1"/>
    <col min="10757" max="10757" width="55.85546875" style="1" customWidth="1"/>
    <col min="10758" max="10770" width="13" style="1" customWidth="1"/>
    <col min="10771" max="11011" width="10.28515625" style="1"/>
    <col min="11012" max="11012" width="2.28515625" style="1" customWidth="1"/>
    <col min="11013" max="11013" width="55.85546875" style="1" customWidth="1"/>
    <col min="11014" max="11026" width="13" style="1" customWidth="1"/>
    <col min="11027" max="11267" width="10.28515625" style="1"/>
    <col min="11268" max="11268" width="2.28515625" style="1" customWidth="1"/>
    <col min="11269" max="11269" width="55.85546875" style="1" customWidth="1"/>
    <col min="11270" max="11282" width="13" style="1" customWidth="1"/>
    <col min="11283" max="11523" width="10.28515625" style="1"/>
    <col min="11524" max="11524" width="2.28515625" style="1" customWidth="1"/>
    <col min="11525" max="11525" width="55.85546875" style="1" customWidth="1"/>
    <col min="11526" max="11538" width="13" style="1" customWidth="1"/>
    <col min="11539" max="11779" width="10.28515625" style="1"/>
    <col min="11780" max="11780" width="2.28515625" style="1" customWidth="1"/>
    <col min="11781" max="11781" width="55.85546875" style="1" customWidth="1"/>
    <col min="11782" max="11794" width="13" style="1" customWidth="1"/>
    <col min="11795" max="12035" width="10.28515625" style="1"/>
    <col min="12036" max="12036" width="2.28515625" style="1" customWidth="1"/>
    <col min="12037" max="12037" width="55.85546875" style="1" customWidth="1"/>
    <col min="12038" max="12050" width="13" style="1" customWidth="1"/>
    <col min="12051" max="12291" width="10.28515625" style="1"/>
    <col min="12292" max="12292" width="2.28515625" style="1" customWidth="1"/>
    <col min="12293" max="12293" width="55.85546875" style="1" customWidth="1"/>
    <col min="12294" max="12306" width="13" style="1" customWidth="1"/>
    <col min="12307" max="12547" width="10.28515625" style="1"/>
    <col min="12548" max="12548" width="2.28515625" style="1" customWidth="1"/>
    <col min="12549" max="12549" width="55.85546875" style="1" customWidth="1"/>
    <col min="12550" max="12562" width="13" style="1" customWidth="1"/>
    <col min="12563" max="12803" width="10.28515625" style="1"/>
    <col min="12804" max="12804" width="2.28515625" style="1" customWidth="1"/>
    <col min="12805" max="12805" width="55.85546875" style="1" customWidth="1"/>
    <col min="12806" max="12818" width="13" style="1" customWidth="1"/>
    <col min="12819" max="13059" width="10.28515625" style="1"/>
    <col min="13060" max="13060" width="2.28515625" style="1" customWidth="1"/>
    <col min="13061" max="13061" width="55.85546875" style="1" customWidth="1"/>
    <col min="13062" max="13074" width="13" style="1" customWidth="1"/>
    <col min="13075" max="13315" width="10.28515625" style="1"/>
    <col min="13316" max="13316" width="2.28515625" style="1" customWidth="1"/>
    <col min="13317" max="13317" width="55.85546875" style="1" customWidth="1"/>
    <col min="13318" max="13330" width="13" style="1" customWidth="1"/>
    <col min="13331" max="13571" width="10.28515625" style="1"/>
    <col min="13572" max="13572" width="2.28515625" style="1" customWidth="1"/>
    <col min="13573" max="13573" width="55.85546875" style="1" customWidth="1"/>
    <col min="13574" max="13586" width="13" style="1" customWidth="1"/>
    <col min="13587" max="13827" width="10.28515625" style="1"/>
    <col min="13828" max="13828" width="2.28515625" style="1" customWidth="1"/>
    <col min="13829" max="13829" width="55.85546875" style="1" customWidth="1"/>
    <col min="13830" max="13842" width="13" style="1" customWidth="1"/>
    <col min="13843" max="14083" width="10.28515625" style="1"/>
    <col min="14084" max="14084" width="2.28515625" style="1" customWidth="1"/>
    <col min="14085" max="14085" width="55.85546875" style="1" customWidth="1"/>
    <col min="14086" max="14098" width="13" style="1" customWidth="1"/>
    <col min="14099" max="14339" width="10.28515625" style="1"/>
    <col min="14340" max="14340" width="2.28515625" style="1" customWidth="1"/>
    <col min="14341" max="14341" width="55.85546875" style="1" customWidth="1"/>
    <col min="14342" max="14354" width="13" style="1" customWidth="1"/>
    <col min="14355" max="14595" width="10.28515625" style="1"/>
    <col min="14596" max="14596" width="2.28515625" style="1" customWidth="1"/>
    <col min="14597" max="14597" width="55.85546875" style="1" customWidth="1"/>
    <col min="14598" max="14610" width="13" style="1" customWidth="1"/>
    <col min="14611" max="14851" width="10.28515625" style="1"/>
    <col min="14852" max="14852" width="2.28515625" style="1" customWidth="1"/>
    <col min="14853" max="14853" width="55.85546875" style="1" customWidth="1"/>
    <col min="14854" max="14866" width="13" style="1" customWidth="1"/>
    <col min="14867" max="15107" width="10.28515625" style="1"/>
    <col min="15108" max="15108" width="2.28515625" style="1" customWidth="1"/>
    <col min="15109" max="15109" width="55.85546875" style="1" customWidth="1"/>
    <col min="15110" max="15122" width="13" style="1" customWidth="1"/>
    <col min="15123" max="15363" width="10.28515625" style="1"/>
    <col min="15364" max="15364" width="2.28515625" style="1" customWidth="1"/>
    <col min="15365" max="15365" width="55.85546875" style="1" customWidth="1"/>
    <col min="15366" max="15378" width="13" style="1" customWidth="1"/>
    <col min="15379" max="15619" width="10.28515625" style="1"/>
    <col min="15620" max="15620" width="2.28515625" style="1" customWidth="1"/>
    <col min="15621" max="15621" width="55.85546875" style="1" customWidth="1"/>
    <col min="15622" max="15634" width="13" style="1" customWidth="1"/>
    <col min="15635" max="15875" width="10.28515625" style="1"/>
    <col min="15876" max="15876" width="2.28515625" style="1" customWidth="1"/>
    <col min="15877" max="15877" width="55.85546875" style="1" customWidth="1"/>
    <col min="15878" max="15890" width="13" style="1" customWidth="1"/>
    <col min="15891" max="16131" width="10.28515625" style="1"/>
    <col min="16132" max="16132" width="2.28515625" style="1" customWidth="1"/>
    <col min="16133" max="16133" width="55.85546875" style="1" customWidth="1"/>
    <col min="16134" max="16146" width="13" style="1" customWidth="1"/>
    <col min="16147" max="16384" width="10.28515625" style="1"/>
  </cols>
  <sheetData>
    <row r="1" spans="2:18" ht="21" x14ac:dyDescent="0.25">
      <c r="B1" s="65" t="s">
        <v>54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2:18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3"/>
      <c r="Q2" s="3"/>
      <c r="R2" s="5"/>
    </row>
    <row r="3" spans="2:18" s="8" customFormat="1" ht="21" x14ac:dyDescent="0.25">
      <c r="B3" s="6" t="s">
        <v>56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7"/>
      <c r="Q3" s="7"/>
      <c r="R3" s="36" t="s">
        <v>0</v>
      </c>
    </row>
    <row r="4" spans="2:18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  <c r="Q4" s="3"/>
      <c r="R4" s="3"/>
    </row>
    <row r="5" spans="2:18" ht="18.75" x14ac:dyDescent="0.25"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2:18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 t="s">
        <v>2</v>
      </c>
    </row>
    <row r="7" spans="2:18" s="16" customFormat="1" ht="24" customHeight="1" x14ac:dyDescent="0.25">
      <c r="B7" s="14"/>
      <c r="C7" s="15" t="s">
        <v>3</v>
      </c>
      <c r="D7" s="69">
        <v>2022</v>
      </c>
      <c r="E7" s="70"/>
      <c r="F7" s="69">
        <v>2023</v>
      </c>
      <c r="G7" s="70"/>
      <c r="H7" s="69">
        <v>2024</v>
      </c>
      <c r="I7" s="70"/>
      <c r="J7" s="69">
        <v>2025</v>
      </c>
      <c r="K7" s="70"/>
      <c r="L7" s="69">
        <v>2026</v>
      </c>
      <c r="M7" s="70"/>
      <c r="N7" s="69">
        <v>2027</v>
      </c>
      <c r="O7" s="70"/>
      <c r="P7" s="69">
        <v>2028</v>
      </c>
      <c r="Q7" s="70"/>
      <c r="R7" s="60" t="s">
        <v>57</v>
      </c>
    </row>
    <row r="8" spans="2:18" s="16" customFormat="1" ht="15.75" customHeight="1" x14ac:dyDescent="0.25">
      <c r="B8" s="17" t="s">
        <v>4</v>
      </c>
      <c r="C8" s="18">
        <v>44561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19" t="s">
        <v>5</v>
      </c>
      <c r="Q8" s="19" t="s">
        <v>6</v>
      </c>
      <c r="R8" s="61"/>
    </row>
    <row r="9" spans="2:18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19"/>
      <c r="Q9" s="19" t="s">
        <v>7</v>
      </c>
      <c r="R9" s="61"/>
    </row>
    <row r="10" spans="2:18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46"/>
      <c r="Q10" s="19" t="s">
        <v>8</v>
      </c>
      <c r="R10" s="61"/>
    </row>
    <row r="11" spans="2:18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2:18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23" customFormat="1" ht="28.5" customHeight="1" x14ac:dyDescent="0.25">
      <c r="B14" s="51" t="s">
        <v>55</v>
      </c>
      <c r="C14" s="55">
        <v>11955000</v>
      </c>
      <c r="D14" s="55">
        <v>8634171</v>
      </c>
      <c r="E14" s="54"/>
      <c r="F14" s="55">
        <v>3320829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2:18" s="23" customFormat="1" ht="18" customHeight="1" x14ac:dyDescent="0.25">
      <c r="B15" s="42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2:18" s="23" customFormat="1" ht="18" customHeight="1" x14ac:dyDescent="0.25">
      <c r="B16" s="42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2:20" s="23" customFormat="1" ht="18" customHeight="1" x14ac:dyDescent="0.25">
      <c r="B17" s="42" t="s">
        <v>14</v>
      </c>
      <c r="C17" s="55">
        <f>F17+H17</f>
        <v>4242691.51</v>
      </c>
      <c r="D17" s="55"/>
      <c r="E17" s="55">
        <f>16810.92+16903.8+119619.92+120280.81+66945.21+67315.07+49093.15+49364.38</f>
        <v>506333.26000000007</v>
      </c>
      <c r="F17" s="55">
        <v>3960187.5</v>
      </c>
      <c r="G17" s="55">
        <f>16810.92+16903.8+120280.81+120280.81+67315.07+67315.07+49364.38+49364.38</f>
        <v>507635.24</v>
      </c>
      <c r="H17" s="55">
        <v>282504.01</v>
      </c>
      <c r="I17" s="55">
        <f>16903.8+16903.8</f>
        <v>33807.599999999999</v>
      </c>
      <c r="J17" s="54"/>
      <c r="K17" s="54"/>
      <c r="L17" s="54"/>
      <c r="M17" s="54"/>
      <c r="N17" s="54"/>
      <c r="O17" s="54"/>
      <c r="P17" s="54"/>
      <c r="Q17" s="54"/>
      <c r="R17" s="54"/>
    </row>
    <row r="18" spans="2:20" s="23" customFormat="1" ht="18" customHeight="1" x14ac:dyDescent="0.25">
      <c r="B18" s="42" t="s">
        <v>59</v>
      </c>
      <c r="C18" s="55">
        <f>+D18+F18+H18+J18+L18+N18+P18+R18</f>
        <v>129097.78000000003</v>
      </c>
      <c r="D18" s="55">
        <v>20875.72</v>
      </c>
      <c r="E18" s="55">
        <v>4452.24</v>
      </c>
      <c r="F18" s="55">
        <v>20875.72</v>
      </c>
      <c r="G18" s="55">
        <v>4452.24</v>
      </c>
      <c r="H18" s="55">
        <v>17042.38</v>
      </c>
      <c r="I18" s="55">
        <v>3877.24</v>
      </c>
      <c r="J18" s="55">
        <v>13209.04</v>
      </c>
      <c r="K18" s="55">
        <v>3302.24</v>
      </c>
      <c r="L18" s="55">
        <v>13209.04</v>
      </c>
      <c r="M18" s="55">
        <v>3302.24</v>
      </c>
      <c r="N18" s="55">
        <v>10329.040000000001</v>
      </c>
      <c r="O18" s="55">
        <v>2582.2399999999998</v>
      </c>
      <c r="P18" s="55">
        <v>6489.04</v>
      </c>
      <c r="Q18" s="55">
        <v>1622.24</v>
      </c>
      <c r="R18" s="55">
        <v>27067.8</v>
      </c>
      <c r="S18" s="43"/>
      <c r="T18" s="37"/>
    </row>
    <row r="19" spans="2:20" s="23" customFormat="1" ht="18" customHeight="1" x14ac:dyDescent="0.25">
      <c r="B19" s="42" t="s">
        <v>60</v>
      </c>
      <c r="C19" s="55">
        <f>+D19+F19+H19+J19+L19+N19+P19+R19</f>
        <v>73856043.170000017</v>
      </c>
      <c r="D19" s="55">
        <v>5093520.24</v>
      </c>
      <c r="E19" s="55">
        <v>764028.04</v>
      </c>
      <c r="F19" s="55">
        <v>5093520.24</v>
      </c>
      <c r="G19" s="55">
        <v>764028.04</v>
      </c>
      <c r="H19" s="55">
        <v>5093520.24</v>
      </c>
      <c r="I19" s="55">
        <v>764028.04</v>
      </c>
      <c r="J19" s="55">
        <v>5093520.24</v>
      </c>
      <c r="K19" s="55">
        <v>764028.04</v>
      </c>
      <c r="L19" s="55">
        <v>5093520.24</v>
      </c>
      <c r="M19" s="55">
        <v>764028.04</v>
      </c>
      <c r="N19" s="55">
        <v>5093520.24</v>
      </c>
      <c r="O19" s="55">
        <v>764028.04</v>
      </c>
      <c r="P19" s="55">
        <v>5093520.24</v>
      </c>
      <c r="Q19" s="55">
        <v>764028.04</v>
      </c>
      <c r="R19" s="55">
        <v>38201401.490000002</v>
      </c>
      <c r="S19" s="40"/>
      <c r="T19" s="40"/>
    </row>
    <row r="20" spans="2:20" s="23" customFormat="1" ht="18" customHeight="1" x14ac:dyDescent="0.25">
      <c r="B20" s="42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spans="2:20" s="23" customFormat="1" ht="18" customHeight="1" x14ac:dyDescent="0.25">
      <c r="B21" s="42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2:20" s="23" customFormat="1" ht="18" customHeight="1" x14ac:dyDescent="0.25">
      <c r="B22" s="42" t="s"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2:20" s="23" customFormat="1" ht="18" customHeight="1" x14ac:dyDescent="0.25">
      <c r="B23" s="42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2:20" s="23" customFormat="1" ht="18" customHeight="1" x14ac:dyDescent="0.25">
      <c r="B24" s="49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2:20" s="23" customFormat="1" ht="18" customHeight="1" x14ac:dyDescent="0.25">
      <c r="B25" s="42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2:20" s="23" customFormat="1" ht="18" customHeight="1" x14ac:dyDescent="0.25">
      <c r="B26" s="42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2:20" s="23" customFormat="1" ht="18" customHeight="1" x14ac:dyDescent="0.25">
      <c r="B27" s="42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2:20" s="23" customFormat="1" ht="18" customHeight="1" x14ac:dyDescent="0.25">
      <c r="B28" s="42" t="s">
        <v>23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29" spans="2:20" s="23" customFormat="1" ht="18" customHeight="1" x14ac:dyDescent="0.25">
      <c r="B29" s="49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2:20" s="23" customFormat="1" ht="18" customHeight="1" x14ac:dyDescent="0.25">
      <c r="B30" s="42" t="s">
        <v>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2:20" s="23" customFormat="1" ht="18" customHeight="1" x14ac:dyDescent="0.25">
      <c r="B31" s="42" t="s">
        <v>26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2:20" s="23" customFormat="1" ht="18" customHeight="1" x14ac:dyDescent="0.25">
      <c r="B32" s="42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2:18" s="23" customFormat="1" ht="18" customHeight="1" x14ac:dyDescent="0.25">
      <c r="B33" s="49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2:18" s="23" customFormat="1" ht="18" customHeight="1" x14ac:dyDescent="0.25">
      <c r="B34" s="42" t="s">
        <v>29</v>
      </c>
      <c r="C34" s="56">
        <f>D34+F34+H34</f>
        <v>3783783.7800000003</v>
      </c>
      <c r="D34" s="56">
        <v>1297297.32</v>
      </c>
      <c r="E34" s="56">
        <v>860881.1</v>
      </c>
      <c r="F34" s="56">
        <v>1297297.32</v>
      </c>
      <c r="G34" s="56">
        <v>510610.81</v>
      </c>
      <c r="H34" s="56">
        <v>1189189.1399999999</v>
      </c>
      <c r="I34" s="56">
        <v>161060.26999999999</v>
      </c>
      <c r="J34" s="54"/>
      <c r="K34" s="54"/>
      <c r="L34" s="54"/>
      <c r="M34" s="54"/>
      <c r="N34" s="54"/>
      <c r="O34" s="54"/>
      <c r="P34" s="54"/>
      <c r="Q34" s="54"/>
      <c r="R34" s="54"/>
    </row>
    <row r="35" spans="2:18" s="23" customFormat="1" ht="18" customHeight="1" x14ac:dyDescent="0.25">
      <c r="B35" s="42" t="s">
        <v>30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2:18" s="23" customFormat="1" ht="18" customHeight="1" x14ac:dyDescent="0.25">
      <c r="B36" s="42" t="s">
        <v>31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2:18" s="23" customFormat="1" ht="18" customHeight="1" x14ac:dyDescent="0.25">
      <c r="B37" s="42" t="s">
        <v>32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2:18" s="23" customFormat="1" ht="18" customHeight="1" x14ac:dyDescent="0.25">
      <c r="B38" s="49" t="s">
        <v>33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2:18" s="23" customFormat="1" ht="18" customHeight="1" x14ac:dyDescent="0.25">
      <c r="B39" s="42" t="s">
        <v>34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2:18" s="23" customFormat="1" ht="18" customHeight="1" x14ac:dyDescent="0.25">
      <c r="B40" s="42" t="s">
        <v>35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2:18" s="23" customFormat="1" ht="18" customHeight="1" x14ac:dyDescent="0.25">
      <c r="B41" s="42" t="s">
        <v>36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2:18" s="23" customFormat="1" ht="18" customHeight="1" x14ac:dyDescent="0.25">
      <c r="B42" s="49" t="s">
        <v>37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</row>
    <row r="43" spans="2:18" s="23" customFormat="1" ht="18" customHeight="1" x14ac:dyDescent="0.25">
      <c r="B43" s="49" t="s">
        <v>38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2:18" s="23" customFormat="1" ht="18" customHeight="1" x14ac:dyDescent="0.25">
      <c r="B44" s="42" t="s">
        <v>39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</row>
    <row r="45" spans="2:18" s="23" customFormat="1" ht="18" customHeight="1" x14ac:dyDescent="0.25">
      <c r="B45" s="49" t="s">
        <v>40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2:18" s="22" customFormat="1" ht="18" customHeight="1" x14ac:dyDescent="0.25">
      <c r="B46" s="47" t="s">
        <v>41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2:18" s="24" customFormat="1" ht="18" customHeight="1" x14ac:dyDescent="0.25">
      <c r="B47" s="49" t="s">
        <v>42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2:18" s="28" customFormat="1" ht="3" customHeight="1" x14ac:dyDescent="0.25"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2:18" s="24" customFormat="1" ht="18" customHeight="1" x14ac:dyDescent="0.25">
      <c r="B49" s="41" t="s">
        <v>47</v>
      </c>
      <c r="C49" s="56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2:18" s="24" customFormat="1" ht="18" customHeight="1" x14ac:dyDescent="0.25">
      <c r="B50" s="42" t="s">
        <v>48</v>
      </c>
      <c r="C50" s="56">
        <v>11388340.630000001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2:18" s="24" customFormat="1" ht="18" customHeight="1" x14ac:dyDescent="0.25">
      <c r="B51" s="42" t="s">
        <v>49</v>
      </c>
      <c r="C51" s="56">
        <v>17775757.149999999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2:18" s="24" customFormat="1" ht="18" customHeight="1" x14ac:dyDescent="0.25">
      <c r="B52" s="42" t="s">
        <v>50</v>
      </c>
      <c r="C52" s="56">
        <v>9234367.1999999993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2:18" s="24" customFormat="1" ht="18" customHeight="1" x14ac:dyDescent="0.25">
      <c r="B53" s="42" t="s">
        <v>51</v>
      </c>
      <c r="C53" s="56">
        <v>2155623.59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18" s="24" customFormat="1" ht="18" customHeight="1" x14ac:dyDescent="0.25">
      <c r="B54" s="42" t="s">
        <v>6</v>
      </c>
      <c r="C54" s="56">
        <v>194476.11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2:18" s="24" customFormat="1" ht="18" customHeight="1" x14ac:dyDescent="0.25">
      <c r="B55" s="42" t="s">
        <v>52</v>
      </c>
      <c r="C55" s="56">
        <v>0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2:18" s="24" customFormat="1" ht="18" customHeight="1" x14ac:dyDescent="0.25">
      <c r="B56" s="42" t="s">
        <v>53</v>
      </c>
      <c r="C56" s="56">
        <v>0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2:18" s="28" customFormat="1" ht="3" customHeight="1" x14ac:dyDescent="0.25">
      <c r="B57" s="25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2:18" s="24" customFormat="1" ht="18" customHeight="1" x14ac:dyDescent="0.25">
      <c r="B58" s="49" t="s">
        <v>63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</row>
    <row r="59" spans="2:18" s="28" customFormat="1" ht="3" customHeight="1" x14ac:dyDescent="0.25">
      <c r="B59" s="53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2:18" s="28" customFormat="1" ht="33" customHeight="1" x14ac:dyDescent="0.25">
      <c r="B60" s="49" t="s">
        <v>61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</row>
    <row r="61" spans="2:18" s="28" customFormat="1" ht="24.75" customHeight="1" x14ac:dyDescent="0.25">
      <c r="B61" s="50" t="s">
        <v>62</v>
      </c>
      <c r="C61" s="58">
        <f>D61+F61+H61+J61</f>
        <v>25700121.34</v>
      </c>
      <c r="D61" s="58">
        <f>558698.29*10</f>
        <v>5586982.9000000004</v>
      </c>
      <c r="E61" s="58"/>
      <c r="F61" s="58">
        <f>558698.29*12</f>
        <v>6704379.4800000004</v>
      </c>
      <c r="G61" s="58"/>
      <c r="H61" s="58">
        <f>558698.29*12</f>
        <v>6704379.4800000004</v>
      </c>
      <c r="I61" s="58"/>
      <c r="J61" s="58">
        <f>558698.29*12</f>
        <v>6704379.4800000004</v>
      </c>
      <c r="K61" s="54"/>
      <c r="L61" s="54"/>
      <c r="M61" s="54"/>
      <c r="N61" s="54"/>
      <c r="O61" s="54"/>
      <c r="P61" s="54"/>
      <c r="Q61" s="54"/>
      <c r="R61" s="54"/>
    </row>
    <row r="62" spans="2:18" s="28" customFormat="1" ht="21.75" customHeight="1" x14ac:dyDescent="0.25">
      <c r="B62" s="50" t="s">
        <v>58</v>
      </c>
      <c r="C62" s="58">
        <f>D62+F62+H62</f>
        <v>18070152.800000001</v>
      </c>
      <c r="D62" s="58">
        <f>516290.08*12</f>
        <v>6195480.96</v>
      </c>
      <c r="E62" s="58"/>
      <c r="F62" s="58">
        <f>516290.08*12</f>
        <v>6195480.96</v>
      </c>
      <c r="G62" s="58"/>
      <c r="H62" s="58">
        <f>516290.08*11</f>
        <v>5679190.8799999999</v>
      </c>
      <c r="I62" s="58"/>
      <c r="J62" s="58"/>
      <c r="K62" s="54"/>
      <c r="L62" s="54"/>
      <c r="M62" s="54"/>
      <c r="N62" s="54"/>
      <c r="O62" s="54"/>
      <c r="P62" s="54"/>
      <c r="Q62" s="54"/>
      <c r="R62" s="54"/>
    </row>
    <row r="63" spans="2:18" s="28" customFormat="1" ht="33" customHeight="1" x14ac:dyDescent="0.25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2:18" s="28" customFormat="1" ht="3" customHeight="1" x14ac:dyDescent="0.25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7"/>
    </row>
    <row r="65" spans="2:18" s="23" customFormat="1" ht="14.25" x14ac:dyDescent="0.25">
      <c r="B65" s="35" t="s">
        <v>43</v>
      </c>
      <c r="C65" s="52"/>
      <c r="D65" s="62"/>
      <c r="E65" s="62"/>
      <c r="K65" s="29"/>
      <c r="L65" s="62"/>
      <c r="M65" s="62"/>
      <c r="R65" s="30"/>
    </row>
    <row r="66" spans="2:18" s="23" customFormat="1" ht="14.25" x14ac:dyDescent="0.25">
      <c r="B66" s="31" t="s">
        <v>44</v>
      </c>
      <c r="C66" s="32"/>
      <c r="D66" s="32"/>
      <c r="E66" s="32"/>
      <c r="K66" s="32"/>
      <c r="L66" s="63"/>
      <c r="M66" s="63"/>
    </row>
    <row r="67" spans="2:18" s="23" customFormat="1" ht="14.25" x14ac:dyDescent="0.25"/>
    <row r="68" spans="2:18" s="23" customFormat="1" ht="14.25" x14ac:dyDescent="0.25">
      <c r="B68" s="33"/>
    </row>
    <row r="69" spans="2:18" x14ac:dyDescent="0.25">
      <c r="B69" s="34" t="s">
        <v>64</v>
      </c>
      <c r="F69" s="64" t="s">
        <v>45</v>
      </c>
      <c r="G69" s="64"/>
    </row>
    <row r="70" spans="2:18" ht="33.75" customHeight="1" x14ac:dyDescent="0.25">
      <c r="F70" s="59" t="s">
        <v>46</v>
      </c>
      <c r="G70" s="59"/>
    </row>
  </sheetData>
  <mergeCells count="15">
    <mergeCell ref="B1:R1"/>
    <mergeCell ref="B5:R5"/>
    <mergeCell ref="D7:E7"/>
    <mergeCell ref="F7:G7"/>
    <mergeCell ref="H7:I7"/>
    <mergeCell ref="J7:K7"/>
    <mergeCell ref="L7:M7"/>
    <mergeCell ref="N7:O7"/>
    <mergeCell ref="P7:Q7"/>
    <mergeCell ref="F70:G70"/>
    <mergeCell ref="R7:R10"/>
    <mergeCell ref="D65:E65"/>
    <mergeCell ref="L65:M65"/>
    <mergeCell ref="L66:M66"/>
    <mergeCell ref="F69:G69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2022-04-01T13:26:48Z</dcterms:modified>
</cp:coreProperties>
</file>