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20115" windowHeight="6345"/>
  </bookViews>
  <sheets>
    <sheet name="Planilla C " sheetId="1" r:id="rId1"/>
    <sheet name="Hoja1" sheetId="2" r:id="rId2"/>
  </sheets>
  <externalReferences>
    <externalReference r:id="rId3"/>
    <externalReference r:id="rId4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'!$B$1:$N$70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</workbook>
</file>

<file path=xl/calcChain.xml><?xml version="1.0" encoding="utf-8"?>
<calcChain xmlns="http://schemas.openxmlformats.org/spreadsheetml/2006/main">
  <c r="J62" i="1" l="1"/>
  <c r="H62" i="1"/>
  <c r="F62" i="1"/>
  <c r="D62" i="1"/>
  <c r="C61" i="1"/>
  <c r="C60" i="1"/>
  <c r="C17" i="1"/>
  <c r="D61" i="1" l="1"/>
  <c r="D60" i="1"/>
  <c r="C62" i="1" l="1"/>
  <c r="B13" i="2"/>
  <c r="A13" i="2"/>
  <c r="C32" i="1"/>
  <c r="E17" i="1" l="1"/>
  <c r="D17" i="1"/>
  <c r="E16" i="1" l="1"/>
  <c r="G16" i="1"/>
  <c r="I16" i="1"/>
</calcChain>
</file>

<file path=xl/sharedStrings.xml><?xml version="1.0" encoding="utf-8"?>
<sst xmlns="http://schemas.openxmlformats.org/spreadsheetml/2006/main" count="80" uniqueCount="63">
  <si>
    <t>STOCK DE DEUDA PÚBLICA Y PERFIL DE VENCIMIENTOS - DEUDA CONTINGENTE - DEUDA FLOTANTE - COMPRA A PLAZO Y LEASING</t>
  </si>
  <si>
    <t>(En pesos)</t>
  </si>
  <si>
    <t>SALDO AL</t>
  </si>
  <si>
    <t>RESTO</t>
  </si>
  <si>
    <t>DEUDA VENCIDA E IMPAGA AL …/…/… 
(*)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</si>
  <si>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</si>
  <si>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</si>
  <si>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</si>
  <si>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</si>
  <si>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</si>
  <si>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</si>
  <si>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</si>
  <si>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</si>
  <si>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</si>
  <si>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</si>
  <si>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</si>
  <si>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</si>
  <si>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</si>
  <si>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</si>
  <si>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</si>
  <si>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</si>
  <si>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</si>
  <si>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</si>
  <si>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</si>
  <si>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</si>
  <si>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</si>
  <si>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</si>
  <si>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</si>
  <si>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</si>
  <si>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</si>
  <si>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</si>
  <si>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</si>
  <si>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</si>
  <si>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</si>
  <si>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</si>
  <si>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</si>
  <si>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</si>
  <si>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</si>
  <si>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</si>
  <si>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</si>
  <si>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</si>
  <si>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</si>
  <si>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</si>
  <si>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</si>
  <si>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2. DEUDA FLOTANTE</t>
  </si>
  <si>
    <r>
      <t xml:space="preserve">3. COMPRA A PLAZO </t>
    </r>
    <r>
      <rPr>
        <sz val="11"/>
        <color indexed="56"/>
        <rFont val="Calibri"/>
        <family val="2"/>
      </rPr>
      <t>(detallar)</t>
    </r>
  </si>
  <si>
    <r>
      <t xml:space="preserve">4. LEASING </t>
    </r>
    <r>
      <rPr>
        <sz val="11"/>
        <color rgb="FF002060"/>
        <rFont val="Calibri"/>
        <family val="2"/>
      </rPr>
      <t>(detallar)</t>
    </r>
  </si>
  <si>
    <t>(*) Servicios anuales</t>
  </si>
  <si>
    <t>Declaramos que los datos consignados son correctos y completos y se han confeccionado sin falsear ni omitir dato alguno que deba contener.</t>
  </si>
  <si>
    <t>Municipalidad de: RAUCH</t>
  </si>
  <si>
    <t xml:space="preserve">          Contrato Nº 10592</t>
  </si>
  <si>
    <t xml:space="preserve">          Contrato Nº 10789</t>
  </si>
  <si>
    <t>PERSONAL</t>
  </si>
  <si>
    <t>PROVEEDORES</t>
  </si>
  <si>
    <t>CONTRATISTAS</t>
  </si>
  <si>
    <t>TRANSFERENCIAS</t>
  </si>
  <si>
    <t>AMORTIZACIONES</t>
  </si>
  <si>
    <t>OTROS</t>
  </si>
  <si>
    <t>TESORO PROVINCIAL - FONDO ESPECIAL DE EMERGENCIA</t>
  </si>
  <si>
    <t>BANCO PROVINCIA - ADQ DE BIENES</t>
  </si>
  <si>
    <t>BANCO PROVINCIA - EQUIPAMIENTO HOSPITAL</t>
  </si>
  <si>
    <t xml:space="preserve">          Contrato Nº 11479</t>
  </si>
  <si>
    <t>Lugar y fecha: Rauch, 9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</si>
</sst>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-* #,##0_-;\-* #,##0_-;_-* &quot;-&quot;_-;_-@_-"/>
    <numFmt numFmtId="165" formatCode="_-&quot;$&quot;* #,##0.00_-;\-&quot;$&quot;* #,##0.00_-;_-&quot;$&quot;* &quot;-&quot;??_-;_-@_-"/>
    <numFmt numFmtId="166" formatCode="#,##0\ "/>
    <numFmt numFmtId="167" formatCode="#,"/>
    <numFmt numFmtId="168" formatCode="_ [$€]\ * #,##0.00_ ;_ [$€]\ * \-#,##0.00_ ;_ [$€]\ * &quot;-&quot;??_ ;_ @_ "/>
    <numFmt numFmtId="169" formatCode="#,#00"/>
    <numFmt numFmtId="170" formatCode="#.##000"/>
    <numFmt numFmtId="171" formatCode="_(* #,##0_);_(* \(#,##0\);_(* &quot;-&quot;_);_(@_)"/>
    <numFmt numFmtId="172" formatCode="_(* #,##0.00_);_(* \(#,##0.00\);_(* &quot;-&quot;??_);_(@_)"/>
    <numFmt numFmtId="173" formatCode="&quot;$&quot;#,#00"/>
    <numFmt numFmtId="174" formatCode="\$#,##0\ ;\(\$#,##0\)"/>
    <numFmt numFmtId="175" formatCode="#,##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name val="Times New Roman"/>
      <family val="1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Verdana"/>
      <family val="2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2"/>
      <name val="Courier"/>
      <family val="3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theme="0" tint="-0.1499984740745262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</borders>
  <cellStyleXfs count="53">
    <xf numFmtId="0" fontId="0" fillId="0" borderId="0"/>
    <xf numFmtId="0" fontId="2" fillId="0" borderId="0"/>
    <xf numFmtId="0" fontId="4" fillId="0" borderId="0"/>
    <xf numFmtId="0" fontId="7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>
      <protection locked="0"/>
    </xf>
    <xf numFmtId="167" fontId="31" fillId="0" borderId="0">
      <protection locked="0"/>
    </xf>
    <xf numFmtId="167" fontId="31" fillId="0" borderId="0">
      <protection locked="0"/>
    </xf>
    <xf numFmtId="168" fontId="32" fillId="0" borderId="0" applyFont="0" applyFill="0" applyBorder="0" applyAlignment="0" applyProtection="0"/>
    <xf numFmtId="0" fontId="30" fillId="0" borderId="0">
      <protection locked="0"/>
    </xf>
    <xf numFmtId="0" fontId="30" fillId="0" borderId="0">
      <protection locked="0"/>
    </xf>
    <xf numFmtId="0" fontId="33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33" fillId="0" borderId="0">
      <protection locked="0"/>
    </xf>
    <xf numFmtId="0" fontId="34" fillId="0" borderId="0" applyFont="0" applyFill="0" applyBorder="0" applyAlignment="0" applyProtection="0"/>
    <xf numFmtId="169" fontId="30" fillId="0" borderId="0">
      <protection locked="0"/>
    </xf>
    <xf numFmtId="170" fontId="30" fillId="0" borderId="0">
      <protection locked="0"/>
    </xf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30" fillId="0" borderId="0">
      <protection locked="0"/>
    </xf>
    <xf numFmtId="174" fontId="3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37" fillId="0" borderId="0"/>
    <xf numFmtId="0" fontId="2" fillId="0" borderId="0"/>
    <xf numFmtId="0" fontId="38" fillId="0" borderId="0"/>
    <xf numFmtId="0" fontId="3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" fillId="0" borderId="0" applyFont="0" applyFill="0" applyBorder="0" applyAlignment="0" applyProtection="0"/>
    <xf numFmtId="175" fontId="2" fillId="0" borderId="0" applyFill="0" applyBorder="0" applyAlignment="0" applyProtection="0"/>
    <xf numFmtId="3" fontId="34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2" applyFont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8" fillId="0" borderId="0" xfId="3" applyFont="1" applyFill="1"/>
    <xf numFmtId="0" fontId="2" fillId="0" borderId="0" xfId="2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12" fillId="2" borderId="1" xfId="2" applyFont="1" applyFill="1" applyBorder="1" applyAlignment="1">
      <alignment vertical="center"/>
    </xf>
    <xf numFmtId="0" fontId="12" fillId="2" borderId="1" xfId="2" applyFont="1" applyFill="1" applyBorder="1" applyAlignment="1" applyProtection="1">
      <alignment horizontal="center" vertical="center"/>
    </xf>
    <xf numFmtId="0" fontId="13" fillId="0" borderId="0" xfId="2" applyFont="1" applyAlignment="1">
      <alignment vertical="center"/>
    </xf>
    <xf numFmtId="0" fontId="14" fillId="2" borderId="3" xfId="2" applyFont="1" applyFill="1" applyBorder="1" applyAlignment="1">
      <alignment horizontal="center" vertical="center"/>
    </xf>
    <xf numFmtId="14" fontId="12" fillId="2" borderId="3" xfId="5" applyNumberFormat="1" applyFont="1" applyFill="1" applyBorder="1" applyAlignment="1" applyProtection="1">
      <alignment horizontal="center" vertical="center" wrapText="1"/>
    </xf>
    <xf numFmtId="0" fontId="15" fillId="3" borderId="3" xfId="2" applyFont="1" applyFill="1" applyBorder="1" applyAlignment="1" applyProtection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</xf>
    <xf numFmtId="0" fontId="12" fillId="2" borderId="4" xfId="2" applyFont="1" applyFill="1" applyBorder="1" applyAlignment="1">
      <alignment vertical="center"/>
    </xf>
    <xf numFmtId="0" fontId="15" fillId="2" borderId="4" xfId="2" quotePrefix="1" applyNumberFormat="1" applyFont="1" applyFill="1" applyBorder="1" applyAlignment="1" applyProtection="1">
      <alignment horizontal="center" vertical="center"/>
    </xf>
    <xf numFmtId="0" fontId="15" fillId="3" borderId="4" xfId="2" quotePrefix="1" applyFont="1" applyFill="1" applyBorder="1" applyAlignment="1" applyProtection="1">
      <alignment horizontal="center" vertical="center"/>
    </xf>
    <xf numFmtId="0" fontId="15" fillId="3" borderId="4" xfId="2" applyFont="1" applyFill="1" applyBorder="1" applyAlignment="1" applyProtection="1">
      <alignment horizontal="center" vertical="center"/>
    </xf>
    <xf numFmtId="0" fontId="16" fillId="4" borderId="3" xfId="2" applyFont="1" applyFill="1" applyBorder="1" applyAlignment="1" applyProtection="1">
      <alignment vertical="center"/>
    </xf>
    <xf numFmtId="0" fontId="18" fillId="4" borderId="0" xfId="2" applyFont="1" applyFill="1" applyBorder="1" applyAlignment="1">
      <alignment vertical="center"/>
    </xf>
    <xf numFmtId="0" fontId="19" fillId="0" borderId="3" xfId="2" applyFont="1" applyFill="1" applyBorder="1" applyAlignment="1" applyProtection="1">
      <alignment vertical="center"/>
    </xf>
    <xf numFmtId="0" fontId="18" fillId="0" borderId="0" xfId="2" applyFont="1" applyAlignment="1">
      <alignment vertical="center"/>
    </xf>
    <xf numFmtId="0" fontId="20" fillId="0" borderId="3" xfId="2" applyFont="1" applyFill="1" applyBorder="1" applyAlignment="1" applyProtection="1">
      <alignment horizontal="left" vertical="center" indent="3"/>
    </xf>
    <xf numFmtId="0" fontId="19" fillId="0" borderId="4" xfId="2" applyFont="1" applyFill="1" applyBorder="1" applyAlignment="1" applyProtection="1">
      <alignment vertical="center"/>
    </xf>
    <xf numFmtId="0" fontId="21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0" borderId="2" xfId="2" applyFont="1" applyFill="1" applyBorder="1" applyAlignment="1" applyProtection="1">
      <alignment vertical="center"/>
    </xf>
    <xf numFmtId="0" fontId="25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165" fontId="2" fillId="0" borderId="0" xfId="2" applyNumberFormat="1" applyFont="1" applyAlignment="1">
      <alignment vertical="center"/>
    </xf>
    <xf numFmtId="0" fontId="17" fillId="0" borderId="7" xfId="2" applyFont="1" applyBorder="1" applyAlignment="1">
      <alignment vertical="center"/>
    </xf>
    <xf numFmtId="0" fontId="17" fillId="0" borderId="9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20" fillId="0" borderId="3" xfId="2" applyFont="1" applyFill="1" applyBorder="1" applyAlignment="1" applyProtection="1">
      <alignment horizontal="left" vertical="center" indent="3"/>
      <protection locked="0"/>
    </xf>
    <xf numFmtId="0" fontId="20" fillId="0" borderId="4" xfId="2" applyFont="1" applyFill="1" applyBorder="1" applyAlignment="1" applyProtection="1">
      <alignment horizontal="left" vertical="center" indent="3"/>
      <protection locked="0"/>
    </xf>
    <xf numFmtId="0" fontId="5" fillId="0" borderId="0" xfId="2" applyFont="1" applyFill="1" applyBorder="1" applyAlignment="1">
      <alignment horizontal="center" vertical="center"/>
    </xf>
    <xf numFmtId="0" fontId="17" fillId="4" borderId="3" xfId="2" applyFont="1" applyFill="1" applyBorder="1" applyAlignment="1" applyProtection="1">
      <alignment horizontal="center" vertical="center"/>
    </xf>
    <xf numFmtId="165" fontId="40" fillId="4" borderId="3" xfId="2" applyNumberFormat="1" applyFont="1" applyFill="1" applyBorder="1" applyAlignment="1" applyProtection="1">
      <alignment horizontal="center" vertical="center"/>
    </xf>
    <xf numFmtId="165" fontId="20" fillId="4" borderId="3" xfId="2" applyNumberFormat="1" applyFont="1" applyFill="1" applyBorder="1" applyAlignment="1" applyProtection="1">
      <alignment horizontal="center" vertical="center"/>
    </xf>
    <xf numFmtId="165" fontId="17" fillId="4" borderId="3" xfId="2" applyNumberFormat="1" applyFont="1" applyFill="1" applyBorder="1" applyAlignment="1" applyProtection="1">
      <alignment horizontal="center" vertical="center"/>
    </xf>
    <xf numFmtId="0" fontId="17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66" fontId="11" fillId="0" borderId="0" xfId="4" applyNumberFormat="1" applyFont="1" applyAlignment="1">
      <alignment horizontal="center"/>
    </xf>
    <xf numFmtId="165" fontId="17" fillId="4" borderId="0" xfId="2" applyNumberFormat="1" applyFont="1" applyFill="1" applyAlignment="1" applyProtection="1">
      <alignment horizontal="center" vertical="center"/>
    </xf>
    <xf numFmtId="165" fontId="17" fillId="4" borderId="8" xfId="2" applyNumberFormat="1" applyFont="1" applyFill="1" applyBorder="1" applyAlignment="1" applyProtection="1">
      <alignment horizontal="center" vertical="center"/>
    </xf>
    <xf numFmtId="165" fontId="17" fillId="4" borderId="11" xfId="2" applyNumberFormat="1" applyFont="1" applyFill="1" applyBorder="1" applyAlignment="1" applyProtection="1">
      <alignment horizontal="center" vertical="center"/>
    </xf>
    <xf numFmtId="0" fontId="17" fillId="4" borderId="0" xfId="2" applyFont="1" applyFill="1" applyAlignment="1" applyProtection="1">
      <alignment horizontal="center" vertical="center"/>
    </xf>
    <xf numFmtId="0" fontId="24" fillId="0" borderId="0" xfId="2" applyFont="1" applyAlignment="1">
      <alignment horizontal="center" vertical="center"/>
    </xf>
    <xf numFmtId="165" fontId="13" fillId="0" borderId="0" xfId="52" applyFont="1" applyAlignment="1">
      <alignment horizontal="center" vertical="center"/>
    </xf>
    <xf numFmtId="165" fontId="17" fillId="4" borderId="4" xfId="2" applyNumberFormat="1" applyFont="1" applyFill="1" applyBorder="1" applyAlignment="1" applyProtection="1">
      <alignment horizontal="center" vertical="center"/>
    </xf>
    <xf numFmtId="165" fontId="17" fillId="4" borderId="1" xfId="2" applyNumberFormat="1" applyFont="1" applyFill="1" applyBorder="1" applyAlignment="1" applyProtection="1">
      <alignment horizontal="center" vertical="center"/>
    </xf>
    <xf numFmtId="165" fontId="17" fillId="4" borderId="2" xfId="2" applyNumberFormat="1" applyFont="1" applyFill="1" applyBorder="1" applyAlignment="1" applyProtection="1">
      <alignment horizontal="center" vertical="center"/>
    </xf>
    <xf numFmtId="165" fontId="17" fillId="4" borderId="14" xfId="2" applyNumberFormat="1" applyFont="1" applyFill="1" applyBorder="1" applyAlignment="1" applyProtection="1">
      <alignment horizontal="center" vertical="center"/>
    </xf>
    <xf numFmtId="165" fontId="17" fillId="4" borderId="0" xfId="2" applyNumberFormat="1" applyFont="1" applyFill="1" applyBorder="1" applyAlignment="1" applyProtection="1">
      <alignment horizontal="center" vertical="center"/>
    </xf>
    <xf numFmtId="165" fontId="17" fillId="4" borderId="5" xfId="2" applyNumberFormat="1" applyFont="1" applyFill="1" applyBorder="1" applyAlignment="1" applyProtection="1">
      <alignment horizontal="center" vertical="center"/>
    </xf>
    <xf numFmtId="165" fontId="17" fillId="4" borderId="15" xfId="2" applyNumberFormat="1" applyFont="1" applyFill="1" applyBorder="1" applyAlignment="1" applyProtection="1">
      <alignment horizontal="center" vertical="center"/>
    </xf>
    <xf numFmtId="165" fontId="17" fillId="4" borderId="10" xfId="2" applyNumberFormat="1" applyFont="1" applyFill="1" applyBorder="1" applyAlignment="1" applyProtection="1">
      <alignment horizontal="center" vertical="center"/>
    </xf>
    <xf numFmtId="165" fontId="17" fillId="4" borderId="6" xfId="2" applyNumberFormat="1" applyFont="1" applyFill="1" applyBorder="1" applyAlignment="1" applyProtection="1">
      <alignment horizontal="center" vertical="center"/>
    </xf>
    <xf numFmtId="0" fontId="23" fillId="0" borderId="0" xfId="2" applyFont="1" applyFill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165" fontId="40" fillId="4" borderId="4" xfId="2" applyNumberFormat="1" applyFont="1" applyFill="1" applyBorder="1" applyAlignment="1" applyProtection="1">
      <alignment horizontal="center" vertical="center"/>
    </xf>
    <xf numFmtId="0" fontId="20" fillId="4" borderId="3" xfId="2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41" fillId="0" borderId="0" xfId="0" applyFont="1" applyAlignment="1">
      <alignment horizontal="center"/>
    </xf>
    <xf numFmtId="0" fontId="16" fillId="0" borderId="16" xfId="2" applyFont="1" applyFill="1" applyBorder="1" applyAlignment="1" applyProtection="1">
      <alignment vertical="center"/>
    </xf>
    <xf numFmtId="165" fontId="17" fillId="4" borderId="17" xfId="2" applyNumberFormat="1" applyFont="1" applyFill="1" applyBorder="1" applyAlignment="1" applyProtection="1">
      <alignment horizontal="center" vertical="center"/>
    </xf>
    <xf numFmtId="165" fontId="17" fillId="4" borderId="18" xfId="2" applyNumberFormat="1" applyFont="1" applyFill="1" applyBorder="1" applyAlignment="1" applyProtection="1">
      <alignment horizontal="center" vertical="center"/>
    </xf>
    <xf numFmtId="165" fontId="17" fillId="4" borderId="19" xfId="2" applyNumberFormat="1" applyFont="1" applyFill="1" applyBorder="1" applyAlignment="1" applyProtection="1">
      <alignment horizontal="center" vertical="center"/>
    </xf>
    <xf numFmtId="0" fontId="12" fillId="2" borderId="1" xfId="2" applyFont="1" applyFill="1" applyBorder="1" applyAlignment="1" applyProtection="1">
      <alignment horizontal="center" vertical="center" wrapText="1"/>
    </xf>
    <xf numFmtId="0" fontId="12" fillId="2" borderId="3" xfId="2" applyFont="1" applyFill="1" applyBorder="1" applyAlignment="1" applyProtection="1">
      <alignment horizontal="center" vertical="center" wrapText="1"/>
    </xf>
    <xf numFmtId="0" fontId="12" fillId="2" borderId="4" xfId="2" applyFont="1" applyFill="1" applyBorder="1" applyAlignment="1" applyProtection="1">
      <alignment horizontal="center" vertical="center" wrapText="1"/>
    </xf>
    <xf numFmtId="0" fontId="23" fillId="0" borderId="0" xfId="2" applyFont="1" applyFill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2" fillId="2" borderId="12" xfId="2" applyFont="1" applyFill="1" applyBorder="1" applyAlignment="1" applyProtection="1">
      <alignment horizontal="center" vertical="center"/>
    </xf>
    <xf numFmtId="0" fontId="12" fillId="2" borderId="13" xfId="2" applyFont="1" applyFill="1" applyBorder="1" applyAlignment="1" applyProtection="1">
      <alignment horizontal="center" vertical="center"/>
    </xf>
  </cellXfs>
  <cellStyles count="53">
    <cellStyle name="Cabecera 1" xfId="6"/>
    <cellStyle name="Cabecera 2" xfId="7"/>
    <cellStyle name="Dia" xfId="8"/>
    <cellStyle name="Encabez1" xfId="9"/>
    <cellStyle name="Encabez2" xfId="10"/>
    <cellStyle name="Euro" xfId="11"/>
    <cellStyle name="F2" xfId="12"/>
    <cellStyle name="F3" xfId="13"/>
    <cellStyle name="F4" xfId="14"/>
    <cellStyle name="F5" xfId="15"/>
    <cellStyle name="F6" xfId="16"/>
    <cellStyle name="F7" xfId="17"/>
    <cellStyle name="F8" xfId="18"/>
    <cellStyle name="Fecha" xfId="19"/>
    <cellStyle name="Fijo" xfId="20"/>
    <cellStyle name="Financiero" xfId="21"/>
    <cellStyle name="Millares [0] 2" xfId="22"/>
    <cellStyle name="Millares [0] 3" xfId="23"/>
    <cellStyle name="Millares 103 3" xfId="5"/>
    <cellStyle name="Millares 2" xfId="24"/>
    <cellStyle name="Millares 3" xfId="25"/>
    <cellStyle name="Millares 4" xfId="26"/>
    <cellStyle name="Millares 5" xfId="27"/>
    <cellStyle name="Millares 6" xfId="28"/>
    <cellStyle name="Millares 7" xfId="29"/>
    <cellStyle name="Millares 8" xfId="30"/>
    <cellStyle name="Moneda" xfId="52" builtinId="4"/>
    <cellStyle name="Moneda 2" xfId="31"/>
    <cellStyle name="Moneda 3" xfId="32"/>
    <cellStyle name="Monetario" xfId="33"/>
    <cellStyle name="Monetario0" xfId="34"/>
    <cellStyle name="Normal" xfId="0" builtinId="0"/>
    <cellStyle name="Normal 11" xfId="4"/>
    <cellStyle name="Normal 2" xfId="1"/>
    <cellStyle name="Normal 2 2" xfId="35"/>
    <cellStyle name="Normal 2 3" xfId="36"/>
    <cellStyle name="Normal 2_01- Recursos y Gastos 2006-2009 11" xfId="37"/>
    <cellStyle name="Normal 3" xfId="38"/>
    <cellStyle name="Normal 3 2" xfId="39"/>
    <cellStyle name="Normal 3_01- Recursos y Gastos 2006-2009 6" xfId="40"/>
    <cellStyle name="Normal 4" xfId="41"/>
    <cellStyle name="Normal 5" xfId="42"/>
    <cellStyle name="Normal_Marco Macrofiscal-cuadros y graficos" xfId="3"/>
    <cellStyle name="Normal_Marco Macrofiscal-cuadros y graficos 2" xfId="2"/>
    <cellStyle name="Porcentaje 2" xfId="43"/>
    <cellStyle name="Porcentaje 3" xfId="44"/>
    <cellStyle name="Porcentual 2" xfId="45"/>
    <cellStyle name="Porcentual 2 2" xfId="46"/>
    <cellStyle name="Porcentual 3" xfId="47"/>
    <cellStyle name="Porcentual 4" xfId="48"/>
    <cellStyle name="Porcentual 5" xfId="49"/>
    <cellStyle name="Punto" xfId="50"/>
    <cellStyle name="Punto0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0"/>
  <sheetViews>
    <sheetView showGridLines="0" tabSelected="1" topLeftCell="A67" zoomScaleNormal="100" workbookViewId="0">
      <selection activeCell="E13" sqref="E13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5.5703125" style="67" bestFit="1" customWidth="1"/>
    <col min="4" max="4" width="15.140625" style="67" bestFit="1" customWidth="1"/>
    <col min="5" max="6" width="14.140625" style="67" bestFit="1" customWidth="1"/>
    <col min="7" max="7" width="12.5703125" style="67" bestFit="1" customWidth="1"/>
    <col min="8" max="8" width="14.140625" style="67" bestFit="1" customWidth="1"/>
    <col min="9" max="9" width="12.5703125" style="67" bestFit="1" customWidth="1"/>
    <col min="10" max="10" width="14.140625" style="67" bestFit="1" customWidth="1"/>
    <col min="11" max="11" width="10.5703125" style="67" bestFit="1" customWidth="1"/>
    <col min="12" max="13" width="11.5703125" style="67" bestFit="1" customWidth="1"/>
    <col min="14" max="14" width="17.85546875" style="38" bestFit="1" customWidth="1"/>
    <col min="15" max="255" width="10.28515625" style="1"/>
    <col min="256" max="256" width="2.28515625" style="1" customWidth="1"/>
    <col min="257" max="257" width="55.85546875" style="1" customWidth="1"/>
    <col min="258" max="270" width="13" style="1" customWidth="1"/>
    <col min="271" max="511" width="10.28515625" style="1"/>
    <col min="512" max="512" width="2.28515625" style="1" customWidth="1"/>
    <col min="513" max="513" width="55.85546875" style="1" customWidth="1"/>
    <col min="514" max="526" width="13" style="1" customWidth="1"/>
    <col min="527" max="767" width="10.28515625" style="1"/>
    <col min="768" max="768" width="2.28515625" style="1" customWidth="1"/>
    <col min="769" max="769" width="55.85546875" style="1" customWidth="1"/>
    <col min="770" max="782" width="13" style="1" customWidth="1"/>
    <col min="783" max="1023" width="10.28515625" style="1"/>
    <col min="1024" max="1024" width="2.28515625" style="1" customWidth="1"/>
    <col min="1025" max="1025" width="55.85546875" style="1" customWidth="1"/>
    <col min="1026" max="1038" width="13" style="1" customWidth="1"/>
    <col min="1039" max="1279" width="10.28515625" style="1"/>
    <col min="1280" max="1280" width="2.28515625" style="1" customWidth="1"/>
    <col min="1281" max="1281" width="55.85546875" style="1" customWidth="1"/>
    <col min="1282" max="1294" width="13" style="1" customWidth="1"/>
    <col min="1295" max="1535" width="10.28515625" style="1"/>
    <col min="1536" max="1536" width="2.28515625" style="1" customWidth="1"/>
    <col min="1537" max="1537" width="55.85546875" style="1" customWidth="1"/>
    <col min="1538" max="1550" width="13" style="1" customWidth="1"/>
    <col min="1551" max="1791" width="10.28515625" style="1"/>
    <col min="1792" max="1792" width="2.28515625" style="1" customWidth="1"/>
    <col min="1793" max="1793" width="55.85546875" style="1" customWidth="1"/>
    <col min="1794" max="1806" width="13" style="1" customWidth="1"/>
    <col min="1807" max="2047" width="10.28515625" style="1"/>
    <col min="2048" max="2048" width="2.28515625" style="1" customWidth="1"/>
    <col min="2049" max="2049" width="55.85546875" style="1" customWidth="1"/>
    <col min="2050" max="2062" width="13" style="1" customWidth="1"/>
    <col min="2063" max="2303" width="10.28515625" style="1"/>
    <col min="2304" max="2304" width="2.28515625" style="1" customWidth="1"/>
    <col min="2305" max="2305" width="55.85546875" style="1" customWidth="1"/>
    <col min="2306" max="2318" width="13" style="1" customWidth="1"/>
    <col min="2319" max="2559" width="10.28515625" style="1"/>
    <col min="2560" max="2560" width="2.28515625" style="1" customWidth="1"/>
    <col min="2561" max="2561" width="55.85546875" style="1" customWidth="1"/>
    <col min="2562" max="2574" width="13" style="1" customWidth="1"/>
    <col min="2575" max="2815" width="10.28515625" style="1"/>
    <col min="2816" max="2816" width="2.28515625" style="1" customWidth="1"/>
    <col min="2817" max="2817" width="55.85546875" style="1" customWidth="1"/>
    <col min="2818" max="2830" width="13" style="1" customWidth="1"/>
    <col min="2831" max="3071" width="10.28515625" style="1"/>
    <col min="3072" max="3072" width="2.28515625" style="1" customWidth="1"/>
    <col min="3073" max="3073" width="55.85546875" style="1" customWidth="1"/>
    <col min="3074" max="3086" width="13" style="1" customWidth="1"/>
    <col min="3087" max="3327" width="10.28515625" style="1"/>
    <col min="3328" max="3328" width="2.28515625" style="1" customWidth="1"/>
    <col min="3329" max="3329" width="55.85546875" style="1" customWidth="1"/>
    <col min="3330" max="3342" width="13" style="1" customWidth="1"/>
    <col min="3343" max="3583" width="10.28515625" style="1"/>
    <col min="3584" max="3584" width="2.28515625" style="1" customWidth="1"/>
    <col min="3585" max="3585" width="55.85546875" style="1" customWidth="1"/>
    <col min="3586" max="3598" width="13" style="1" customWidth="1"/>
    <col min="3599" max="3839" width="10.28515625" style="1"/>
    <col min="3840" max="3840" width="2.28515625" style="1" customWidth="1"/>
    <col min="3841" max="3841" width="55.85546875" style="1" customWidth="1"/>
    <col min="3842" max="3854" width="13" style="1" customWidth="1"/>
    <col min="3855" max="4095" width="10.28515625" style="1"/>
    <col min="4096" max="4096" width="2.28515625" style="1" customWidth="1"/>
    <col min="4097" max="4097" width="55.85546875" style="1" customWidth="1"/>
    <col min="4098" max="4110" width="13" style="1" customWidth="1"/>
    <col min="4111" max="4351" width="10.28515625" style="1"/>
    <col min="4352" max="4352" width="2.28515625" style="1" customWidth="1"/>
    <col min="4353" max="4353" width="55.85546875" style="1" customWidth="1"/>
    <col min="4354" max="4366" width="13" style="1" customWidth="1"/>
    <col min="4367" max="4607" width="10.28515625" style="1"/>
    <col min="4608" max="4608" width="2.28515625" style="1" customWidth="1"/>
    <col min="4609" max="4609" width="55.85546875" style="1" customWidth="1"/>
    <col min="4610" max="4622" width="13" style="1" customWidth="1"/>
    <col min="4623" max="4863" width="10.28515625" style="1"/>
    <col min="4864" max="4864" width="2.28515625" style="1" customWidth="1"/>
    <col min="4865" max="4865" width="55.85546875" style="1" customWidth="1"/>
    <col min="4866" max="4878" width="13" style="1" customWidth="1"/>
    <col min="4879" max="5119" width="10.28515625" style="1"/>
    <col min="5120" max="5120" width="2.28515625" style="1" customWidth="1"/>
    <col min="5121" max="5121" width="55.85546875" style="1" customWidth="1"/>
    <col min="5122" max="5134" width="13" style="1" customWidth="1"/>
    <col min="5135" max="5375" width="10.28515625" style="1"/>
    <col min="5376" max="5376" width="2.28515625" style="1" customWidth="1"/>
    <col min="5377" max="5377" width="55.85546875" style="1" customWidth="1"/>
    <col min="5378" max="5390" width="13" style="1" customWidth="1"/>
    <col min="5391" max="5631" width="10.28515625" style="1"/>
    <col min="5632" max="5632" width="2.28515625" style="1" customWidth="1"/>
    <col min="5633" max="5633" width="55.85546875" style="1" customWidth="1"/>
    <col min="5634" max="5646" width="13" style="1" customWidth="1"/>
    <col min="5647" max="5887" width="10.28515625" style="1"/>
    <col min="5888" max="5888" width="2.28515625" style="1" customWidth="1"/>
    <col min="5889" max="5889" width="55.85546875" style="1" customWidth="1"/>
    <col min="5890" max="5902" width="13" style="1" customWidth="1"/>
    <col min="5903" max="6143" width="10.28515625" style="1"/>
    <col min="6144" max="6144" width="2.28515625" style="1" customWidth="1"/>
    <col min="6145" max="6145" width="55.85546875" style="1" customWidth="1"/>
    <col min="6146" max="6158" width="13" style="1" customWidth="1"/>
    <col min="6159" max="6399" width="10.28515625" style="1"/>
    <col min="6400" max="6400" width="2.28515625" style="1" customWidth="1"/>
    <col min="6401" max="6401" width="55.85546875" style="1" customWidth="1"/>
    <col min="6402" max="6414" width="13" style="1" customWidth="1"/>
    <col min="6415" max="6655" width="10.28515625" style="1"/>
    <col min="6656" max="6656" width="2.28515625" style="1" customWidth="1"/>
    <col min="6657" max="6657" width="55.85546875" style="1" customWidth="1"/>
    <col min="6658" max="6670" width="13" style="1" customWidth="1"/>
    <col min="6671" max="6911" width="10.28515625" style="1"/>
    <col min="6912" max="6912" width="2.28515625" style="1" customWidth="1"/>
    <col min="6913" max="6913" width="55.85546875" style="1" customWidth="1"/>
    <col min="6914" max="6926" width="13" style="1" customWidth="1"/>
    <col min="6927" max="7167" width="10.28515625" style="1"/>
    <col min="7168" max="7168" width="2.28515625" style="1" customWidth="1"/>
    <col min="7169" max="7169" width="55.85546875" style="1" customWidth="1"/>
    <col min="7170" max="7182" width="13" style="1" customWidth="1"/>
    <col min="7183" max="7423" width="10.28515625" style="1"/>
    <col min="7424" max="7424" width="2.28515625" style="1" customWidth="1"/>
    <col min="7425" max="7425" width="55.85546875" style="1" customWidth="1"/>
    <col min="7426" max="7438" width="13" style="1" customWidth="1"/>
    <col min="7439" max="7679" width="10.28515625" style="1"/>
    <col min="7680" max="7680" width="2.28515625" style="1" customWidth="1"/>
    <col min="7681" max="7681" width="55.85546875" style="1" customWidth="1"/>
    <col min="7682" max="7694" width="13" style="1" customWidth="1"/>
    <col min="7695" max="7935" width="10.28515625" style="1"/>
    <col min="7936" max="7936" width="2.28515625" style="1" customWidth="1"/>
    <col min="7937" max="7937" width="55.85546875" style="1" customWidth="1"/>
    <col min="7938" max="7950" width="13" style="1" customWidth="1"/>
    <col min="7951" max="8191" width="10.28515625" style="1"/>
    <col min="8192" max="8192" width="2.28515625" style="1" customWidth="1"/>
    <col min="8193" max="8193" width="55.85546875" style="1" customWidth="1"/>
    <col min="8194" max="8206" width="13" style="1" customWidth="1"/>
    <col min="8207" max="8447" width="10.28515625" style="1"/>
    <col min="8448" max="8448" width="2.28515625" style="1" customWidth="1"/>
    <col min="8449" max="8449" width="55.85546875" style="1" customWidth="1"/>
    <col min="8450" max="8462" width="13" style="1" customWidth="1"/>
    <col min="8463" max="8703" width="10.28515625" style="1"/>
    <col min="8704" max="8704" width="2.28515625" style="1" customWidth="1"/>
    <col min="8705" max="8705" width="55.85546875" style="1" customWidth="1"/>
    <col min="8706" max="8718" width="13" style="1" customWidth="1"/>
    <col min="8719" max="8959" width="10.28515625" style="1"/>
    <col min="8960" max="8960" width="2.28515625" style="1" customWidth="1"/>
    <col min="8961" max="8961" width="55.85546875" style="1" customWidth="1"/>
    <col min="8962" max="8974" width="13" style="1" customWidth="1"/>
    <col min="8975" max="9215" width="10.28515625" style="1"/>
    <col min="9216" max="9216" width="2.28515625" style="1" customWidth="1"/>
    <col min="9217" max="9217" width="55.85546875" style="1" customWidth="1"/>
    <col min="9218" max="9230" width="13" style="1" customWidth="1"/>
    <col min="9231" max="9471" width="10.28515625" style="1"/>
    <col min="9472" max="9472" width="2.28515625" style="1" customWidth="1"/>
    <col min="9473" max="9473" width="55.85546875" style="1" customWidth="1"/>
    <col min="9474" max="9486" width="13" style="1" customWidth="1"/>
    <col min="9487" max="9727" width="10.28515625" style="1"/>
    <col min="9728" max="9728" width="2.28515625" style="1" customWidth="1"/>
    <col min="9729" max="9729" width="55.85546875" style="1" customWidth="1"/>
    <col min="9730" max="9742" width="13" style="1" customWidth="1"/>
    <col min="9743" max="9983" width="10.28515625" style="1"/>
    <col min="9984" max="9984" width="2.28515625" style="1" customWidth="1"/>
    <col min="9985" max="9985" width="55.85546875" style="1" customWidth="1"/>
    <col min="9986" max="9998" width="13" style="1" customWidth="1"/>
    <col min="9999" max="10239" width="10.28515625" style="1"/>
    <col min="10240" max="10240" width="2.28515625" style="1" customWidth="1"/>
    <col min="10241" max="10241" width="55.85546875" style="1" customWidth="1"/>
    <col min="10242" max="10254" width="13" style="1" customWidth="1"/>
    <col min="10255" max="10495" width="10.28515625" style="1"/>
    <col min="10496" max="10496" width="2.28515625" style="1" customWidth="1"/>
    <col min="10497" max="10497" width="55.85546875" style="1" customWidth="1"/>
    <col min="10498" max="10510" width="13" style="1" customWidth="1"/>
    <col min="10511" max="10751" width="10.28515625" style="1"/>
    <col min="10752" max="10752" width="2.28515625" style="1" customWidth="1"/>
    <col min="10753" max="10753" width="55.85546875" style="1" customWidth="1"/>
    <col min="10754" max="10766" width="13" style="1" customWidth="1"/>
    <col min="10767" max="11007" width="10.28515625" style="1"/>
    <col min="11008" max="11008" width="2.28515625" style="1" customWidth="1"/>
    <col min="11009" max="11009" width="55.85546875" style="1" customWidth="1"/>
    <col min="11010" max="11022" width="13" style="1" customWidth="1"/>
    <col min="11023" max="11263" width="10.28515625" style="1"/>
    <col min="11264" max="11264" width="2.28515625" style="1" customWidth="1"/>
    <col min="11265" max="11265" width="55.85546875" style="1" customWidth="1"/>
    <col min="11266" max="11278" width="13" style="1" customWidth="1"/>
    <col min="11279" max="11519" width="10.28515625" style="1"/>
    <col min="11520" max="11520" width="2.28515625" style="1" customWidth="1"/>
    <col min="11521" max="11521" width="55.85546875" style="1" customWidth="1"/>
    <col min="11522" max="11534" width="13" style="1" customWidth="1"/>
    <col min="11535" max="11775" width="10.28515625" style="1"/>
    <col min="11776" max="11776" width="2.28515625" style="1" customWidth="1"/>
    <col min="11777" max="11777" width="55.85546875" style="1" customWidth="1"/>
    <col min="11778" max="11790" width="13" style="1" customWidth="1"/>
    <col min="11791" max="12031" width="10.28515625" style="1"/>
    <col min="12032" max="12032" width="2.28515625" style="1" customWidth="1"/>
    <col min="12033" max="12033" width="55.85546875" style="1" customWidth="1"/>
    <col min="12034" max="12046" width="13" style="1" customWidth="1"/>
    <col min="12047" max="12287" width="10.28515625" style="1"/>
    <col min="12288" max="12288" width="2.28515625" style="1" customWidth="1"/>
    <col min="12289" max="12289" width="55.85546875" style="1" customWidth="1"/>
    <col min="12290" max="12302" width="13" style="1" customWidth="1"/>
    <col min="12303" max="12543" width="10.28515625" style="1"/>
    <col min="12544" max="12544" width="2.28515625" style="1" customWidth="1"/>
    <col min="12545" max="12545" width="55.85546875" style="1" customWidth="1"/>
    <col min="12546" max="12558" width="13" style="1" customWidth="1"/>
    <col min="12559" max="12799" width="10.28515625" style="1"/>
    <col min="12800" max="12800" width="2.28515625" style="1" customWidth="1"/>
    <col min="12801" max="12801" width="55.85546875" style="1" customWidth="1"/>
    <col min="12802" max="12814" width="13" style="1" customWidth="1"/>
    <col min="12815" max="13055" width="10.28515625" style="1"/>
    <col min="13056" max="13056" width="2.28515625" style="1" customWidth="1"/>
    <col min="13057" max="13057" width="55.85546875" style="1" customWidth="1"/>
    <col min="13058" max="13070" width="13" style="1" customWidth="1"/>
    <col min="13071" max="13311" width="10.28515625" style="1"/>
    <col min="13312" max="13312" width="2.28515625" style="1" customWidth="1"/>
    <col min="13313" max="13313" width="55.85546875" style="1" customWidth="1"/>
    <col min="13314" max="13326" width="13" style="1" customWidth="1"/>
    <col min="13327" max="13567" width="10.28515625" style="1"/>
    <col min="13568" max="13568" width="2.28515625" style="1" customWidth="1"/>
    <col min="13569" max="13569" width="55.85546875" style="1" customWidth="1"/>
    <col min="13570" max="13582" width="13" style="1" customWidth="1"/>
    <col min="13583" max="13823" width="10.28515625" style="1"/>
    <col min="13824" max="13824" width="2.28515625" style="1" customWidth="1"/>
    <col min="13825" max="13825" width="55.85546875" style="1" customWidth="1"/>
    <col min="13826" max="13838" width="13" style="1" customWidth="1"/>
    <col min="13839" max="14079" width="10.28515625" style="1"/>
    <col min="14080" max="14080" width="2.28515625" style="1" customWidth="1"/>
    <col min="14081" max="14081" width="55.85546875" style="1" customWidth="1"/>
    <col min="14082" max="14094" width="13" style="1" customWidth="1"/>
    <col min="14095" max="14335" width="10.28515625" style="1"/>
    <col min="14336" max="14336" width="2.28515625" style="1" customWidth="1"/>
    <col min="14337" max="14337" width="55.85546875" style="1" customWidth="1"/>
    <col min="14338" max="14350" width="13" style="1" customWidth="1"/>
    <col min="14351" max="14591" width="10.28515625" style="1"/>
    <col min="14592" max="14592" width="2.28515625" style="1" customWidth="1"/>
    <col min="14593" max="14593" width="55.85546875" style="1" customWidth="1"/>
    <col min="14594" max="14606" width="13" style="1" customWidth="1"/>
    <col min="14607" max="14847" width="10.28515625" style="1"/>
    <col min="14848" max="14848" width="2.28515625" style="1" customWidth="1"/>
    <col min="14849" max="14849" width="55.85546875" style="1" customWidth="1"/>
    <col min="14850" max="14862" width="13" style="1" customWidth="1"/>
    <col min="14863" max="15103" width="10.28515625" style="1"/>
    <col min="15104" max="15104" width="2.28515625" style="1" customWidth="1"/>
    <col min="15105" max="15105" width="55.85546875" style="1" customWidth="1"/>
    <col min="15106" max="15118" width="13" style="1" customWidth="1"/>
    <col min="15119" max="15359" width="10.28515625" style="1"/>
    <col min="15360" max="15360" width="2.28515625" style="1" customWidth="1"/>
    <col min="15361" max="15361" width="55.85546875" style="1" customWidth="1"/>
    <col min="15362" max="15374" width="13" style="1" customWidth="1"/>
    <col min="15375" max="15615" width="10.28515625" style="1"/>
    <col min="15616" max="15616" width="2.28515625" style="1" customWidth="1"/>
    <col min="15617" max="15617" width="55.85546875" style="1" customWidth="1"/>
    <col min="15618" max="15630" width="13" style="1" customWidth="1"/>
    <col min="15631" max="15871" width="10.28515625" style="1"/>
    <col min="15872" max="15872" width="2.28515625" style="1" customWidth="1"/>
    <col min="15873" max="15873" width="55.85546875" style="1" customWidth="1"/>
    <col min="15874" max="15886" width="13" style="1" customWidth="1"/>
    <col min="15887" max="16127" width="10.28515625" style="1"/>
    <col min="16128" max="16128" width="2.28515625" style="1" customWidth="1"/>
    <col min="16129" max="16129" width="55.85546875" style="1" customWidth="1"/>
    <col min="16130" max="16142" width="13" style="1" customWidth="1"/>
    <col min="16143" max="16384" width="10.28515625" style="1"/>
  </cols>
  <sheetData>
    <row r="1" spans="2:14" ht="6.75" customHeight="1" x14ac:dyDescent="0.25">
      <c r="B1" s="2"/>
      <c r="C1" s="2"/>
      <c r="D1" s="7"/>
      <c r="E1" s="7"/>
      <c r="F1" s="2"/>
      <c r="G1" s="2"/>
      <c r="H1" s="7"/>
      <c r="I1" s="7"/>
      <c r="J1" s="4"/>
      <c r="K1" s="7"/>
      <c r="L1" s="7"/>
      <c r="M1" s="7"/>
      <c r="N1" s="8"/>
    </row>
    <row r="2" spans="2:14" s="6" customFormat="1" ht="21" x14ac:dyDescent="0.25">
      <c r="B2" s="5" t="s">
        <v>49</v>
      </c>
      <c r="C2" s="2"/>
      <c r="D2" s="41"/>
      <c r="E2" s="41"/>
      <c r="F2" s="2"/>
      <c r="G2" s="2"/>
      <c r="H2" s="41"/>
      <c r="I2" s="41"/>
      <c r="J2" s="4"/>
      <c r="K2" s="41"/>
      <c r="L2" s="41"/>
      <c r="M2" s="41"/>
      <c r="N2" s="8"/>
    </row>
    <row r="3" spans="2:14" ht="5.25" customHeight="1" x14ac:dyDescent="0.25">
      <c r="B3" s="7"/>
      <c r="C3" s="48"/>
      <c r="D3" s="7"/>
      <c r="E3" s="7"/>
      <c r="F3" s="7"/>
      <c r="G3" s="8"/>
      <c r="H3" s="7"/>
      <c r="I3" s="7"/>
      <c r="J3" s="4"/>
      <c r="K3" s="7"/>
      <c r="L3" s="7"/>
      <c r="M3" s="7"/>
      <c r="N3" s="7"/>
    </row>
    <row r="4" spans="2:14" ht="18.75" x14ac:dyDescent="0.25">
      <c r="B4" s="81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</row>
    <row r="5" spans="2:14" x14ac:dyDescent="0.15">
      <c r="B5" s="3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49" t="s">
        <v>1</v>
      </c>
    </row>
    <row r="6" spans="2:14" s="11" customFormat="1" ht="24" customHeight="1" x14ac:dyDescent="0.25">
      <c r="B6" s="9"/>
      <c r="C6" s="10" t="s">
        <v>2</v>
      </c>
      <c r="D6" s="82">
        <v>2021</v>
      </c>
      <c r="E6" s="83"/>
      <c r="F6" s="82">
        <v>2022</v>
      </c>
      <c r="G6" s="83"/>
      <c r="H6" s="82">
        <v>2023</v>
      </c>
      <c r="I6" s="83"/>
      <c r="J6" s="82">
        <v>2024</v>
      </c>
      <c r="K6" s="83"/>
      <c r="L6" s="82" t="s">
        <v>3</v>
      </c>
      <c r="M6" s="83"/>
      <c r="N6" s="76" t="s">
        <v>4</v>
      </c>
    </row>
    <row r="7" spans="2:14" s="11" customFormat="1" ht="15.75" customHeight="1" x14ac:dyDescent="0.25">
      <c r="B7" s="12" t="s">
        <v>5</v>
      </c>
      <c r="C7" s="13">
        <v>44196</v>
      </c>
      <c r="D7" s="14" t="s">
        <v>6</v>
      </c>
      <c r="E7" s="14" t="s">
        <v>7</v>
      </c>
      <c r="F7" s="14" t="s">
        <v>6</v>
      </c>
      <c r="G7" s="14" t="s">
        <v>7</v>
      </c>
      <c r="H7" s="14" t="s">
        <v>6</v>
      </c>
      <c r="I7" s="14" t="s">
        <v>7</v>
      </c>
      <c r="J7" s="14" t="s">
        <v>6</v>
      </c>
      <c r="K7" s="14" t="s">
        <v>7</v>
      </c>
      <c r="L7" s="14" t="s">
        <v>6</v>
      </c>
      <c r="M7" s="14" t="s">
        <v>7</v>
      </c>
      <c r="N7" s="77"/>
    </row>
    <row r="8" spans="2:14" s="11" customFormat="1" ht="12.75" customHeight="1" x14ac:dyDescent="0.25">
      <c r="B8" s="15"/>
      <c r="C8" s="16"/>
      <c r="D8" s="14"/>
      <c r="E8" s="14" t="s">
        <v>8</v>
      </c>
      <c r="F8" s="14"/>
      <c r="G8" s="14" t="s">
        <v>8</v>
      </c>
      <c r="H8" s="14"/>
      <c r="I8" s="14" t="s">
        <v>8</v>
      </c>
      <c r="J8" s="14"/>
      <c r="K8" s="14" t="s">
        <v>8</v>
      </c>
      <c r="L8" s="14"/>
      <c r="M8" s="14" t="s">
        <v>8</v>
      </c>
      <c r="N8" s="77"/>
    </row>
    <row r="9" spans="2:14" s="11" customFormat="1" x14ac:dyDescent="0.25">
      <c r="B9" s="17"/>
      <c r="C9" s="18"/>
      <c r="D9" s="19"/>
      <c r="E9" s="20" t="s">
        <v>9</v>
      </c>
      <c r="F9" s="19"/>
      <c r="G9" s="20" t="s">
        <v>9</v>
      </c>
      <c r="H9" s="19"/>
      <c r="I9" s="20" t="s">
        <v>9</v>
      </c>
      <c r="J9" s="19"/>
      <c r="K9" s="20" t="s">
        <v>9</v>
      </c>
      <c r="L9" s="19"/>
      <c r="M9" s="20" t="s">
        <v>9</v>
      </c>
      <c r="N9" s="78"/>
    </row>
    <row r="10" spans="2:14" s="22" customFormat="1" ht="18" customHeight="1" x14ac:dyDescent="0.25">
      <c r="B10" s="21" t="s">
        <v>10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2:14" s="22" customFormat="1" ht="18" customHeight="1" x14ac:dyDescent="0.25">
      <c r="B11" s="21" t="s">
        <v>11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2:14" s="24" customFormat="1" ht="18" customHeight="1" x14ac:dyDescent="0.25">
      <c r="B12" s="23" t="s">
        <v>12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2:14" s="24" customFormat="1" ht="18" customHeight="1" x14ac:dyDescent="0.25">
      <c r="B13" s="25" t="s">
        <v>58</v>
      </c>
      <c r="C13" s="44">
        <v>11955000</v>
      </c>
      <c r="D13" s="44">
        <v>11955000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</row>
    <row r="14" spans="2:14" s="24" customFormat="1" ht="18" customHeight="1" x14ac:dyDescent="0.25">
      <c r="B14" s="25" t="s">
        <v>13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2:14" s="24" customFormat="1" ht="18" customHeight="1" x14ac:dyDescent="0.25">
      <c r="B15" s="25" t="s">
        <v>14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2:14" s="24" customFormat="1" ht="18" customHeight="1" x14ac:dyDescent="0.25">
      <c r="B16" s="25" t="s">
        <v>15</v>
      </c>
      <c r="C16" s="44">
        <v>3960187.5</v>
      </c>
      <c r="D16" s="44"/>
      <c r="E16" s="44">
        <f>66945.21+67315.07+49093.15+49364.38+119619.92+120280.81</f>
        <v>472618.54000000004</v>
      </c>
      <c r="F16" s="44"/>
      <c r="G16" s="44">
        <f>66945.21+67315.07+49093.15+49364.38+119619.92+120280.81</f>
        <v>472618.54000000004</v>
      </c>
      <c r="H16" s="44">
        <v>3960187.5</v>
      </c>
      <c r="I16" s="44">
        <f>67315.07+67315.07+49364.38+49364.38+120280.81+120280.81</f>
        <v>473920.52</v>
      </c>
      <c r="J16" s="44"/>
      <c r="K16" s="44"/>
      <c r="L16" s="44"/>
      <c r="M16" s="44"/>
      <c r="N16" s="44"/>
    </row>
    <row r="17" spans="2:14" s="24" customFormat="1" ht="18" customHeight="1" x14ac:dyDescent="0.25">
      <c r="B17" s="25" t="s">
        <v>16</v>
      </c>
      <c r="C17" s="43">
        <f>D17+F17+H17+J17+L17</f>
        <v>149973.59999999998</v>
      </c>
      <c r="D17" s="43">
        <f>20875.72+5218.93</f>
        <v>26094.65</v>
      </c>
      <c r="E17" s="43">
        <f>4452.24+1113.06</f>
        <v>5565.2999999999993</v>
      </c>
      <c r="F17" s="43">
        <v>20875.72</v>
      </c>
      <c r="G17" s="43">
        <v>4452.24</v>
      </c>
      <c r="H17" s="43">
        <v>20875.72</v>
      </c>
      <c r="I17" s="43">
        <v>4452.24</v>
      </c>
      <c r="J17" s="43">
        <v>15125.51</v>
      </c>
      <c r="K17" s="43">
        <v>3589.71</v>
      </c>
      <c r="L17" s="43">
        <v>67002</v>
      </c>
      <c r="M17" s="43">
        <v>16750.12</v>
      </c>
      <c r="N17" s="43"/>
    </row>
    <row r="18" spans="2:14" s="24" customFormat="1" ht="18" customHeight="1" x14ac:dyDescent="0.25">
      <c r="B18" s="25" t="s">
        <v>17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</row>
    <row r="19" spans="2:14" s="24" customFormat="1" ht="18" customHeight="1" x14ac:dyDescent="0.25">
      <c r="B19" s="25" t="s">
        <v>18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2:14" s="24" customFormat="1" ht="18" customHeight="1" x14ac:dyDescent="0.25">
      <c r="B20" s="25" t="s">
        <v>19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2:14" s="24" customFormat="1" ht="18" customHeight="1" x14ac:dyDescent="0.25">
      <c r="B21" s="25" t="s">
        <v>20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2" spans="2:14" s="24" customFormat="1" ht="18" customHeight="1" x14ac:dyDescent="0.25">
      <c r="B22" s="23" t="s">
        <v>21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</row>
    <row r="23" spans="2:14" s="24" customFormat="1" ht="18" customHeight="1" x14ac:dyDescent="0.25">
      <c r="B23" s="25" t="s">
        <v>22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2:14" s="24" customFormat="1" ht="18" customHeight="1" x14ac:dyDescent="0.25">
      <c r="B24" s="25" t="s">
        <v>23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2:14" s="24" customFormat="1" ht="18" customHeight="1" x14ac:dyDescent="0.25">
      <c r="B25" s="25" t="s">
        <v>24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2:14" s="24" customFormat="1" ht="18" customHeight="1" x14ac:dyDescent="0.25">
      <c r="B26" s="25" t="s">
        <v>25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</row>
    <row r="27" spans="2:14" s="24" customFormat="1" ht="18" customHeight="1" x14ac:dyDescent="0.25">
      <c r="B27" s="23" t="s">
        <v>26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2:14" s="24" customFormat="1" ht="18" customHeight="1" x14ac:dyDescent="0.25">
      <c r="B28" s="25" t="s">
        <v>27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14" s="24" customFormat="1" ht="18" customHeight="1" x14ac:dyDescent="0.25">
      <c r="B29" s="25" t="s">
        <v>28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2:14" s="24" customFormat="1" ht="18" customHeight="1" x14ac:dyDescent="0.25">
      <c r="B30" s="25" t="s">
        <v>29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2:14" s="24" customFormat="1" ht="18" customHeight="1" x14ac:dyDescent="0.25">
      <c r="B31" s="23" t="s">
        <v>30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</row>
    <row r="32" spans="2:14" s="24" customFormat="1" ht="18" customHeight="1" x14ac:dyDescent="0.25">
      <c r="B32" s="25" t="s">
        <v>59</v>
      </c>
      <c r="C32" s="44">
        <f>D32</f>
        <v>180229.8</v>
      </c>
      <c r="D32" s="44">
        <v>180229.8</v>
      </c>
      <c r="E32" s="44">
        <v>3903.33</v>
      </c>
      <c r="F32" s="44"/>
      <c r="G32" s="44"/>
      <c r="H32" s="44"/>
      <c r="I32" s="44"/>
      <c r="J32" s="44"/>
      <c r="K32" s="44"/>
      <c r="L32" s="44"/>
      <c r="M32" s="44"/>
      <c r="N32" s="44"/>
    </row>
    <row r="33" spans="2:14" s="24" customFormat="1" ht="18" customHeight="1" x14ac:dyDescent="0.25">
      <c r="B33" s="25" t="s">
        <v>60</v>
      </c>
      <c r="C33" s="44">
        <v>4000000</v>
      </c>
      <c r="D33" s="44">
        <v>0</v>
      </c>
      <c r="E33" s="44">
        <v>1074641.9199999999</v>
      </c>
      <c r="F33" s="44"/>
      <c r="G33" s="44">
        <v>860881.1</v>
      </c>
      <c r="H33" s="44"/>
      <c r="I33" s="44"/>
      <c r="J33" s="44"/>
      <c r="K33" s="44"/>
      <c r="L33" s="44"/>
      <c r="M33" s="44"/>
      <c r="N33" s="44"/>
    </row>
    <row r="34" spans="2:14" s="24" customFormat="1" ht="18" customHeight="1" x14ac:dyDescent="0.25">
      <c r="B34" s="25" t="s">
        <v>31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</row>
    <row r="35" spans="2:14" s="24" customFormat="1" ht="18" customHeight="1" x14ac:dyDescent="0.25">
      <c r="B35" s="25" t="s">
        <v>32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</row>
    <row r="36" spans="2:14" s="24" customFormat="1" ht="18" customHeight="1" x14ac:dyDescent="0.25">
      <c r="B36" s="25" t="s">
        <v>33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2:14" s="24" customFormat="1" ht="18" customHeight="1" x14ac:dyDescent="0.25">
      <c r="B37" s="23" t="s">
        <v>34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</row>
    <row r="38" spans="2:14" s="24" customFormat="1" ht="18" customHeight="1" x14ac:dyDescent="0.25">
      <c r="B38" s="25" t="s">
        <v>35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2:14" s="24" customFormat="1" ht="18" customHeight="1" x14ac:dyDescent="0.25">
      <c r="B39" s="25" t="s">
        <v>36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2:14" s="24" customFormat="1" ht="18" customHeight="1" x14ac:dyDescent="0.25">
      <c r="B40" s="25" t="s">
        <v>37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2:14" s="24" customFormat="1" ht="18" customHeight="1" x14ac:dyDescent="0.25">
      <c r="B41" s="23" t="s">
        <v>38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</row>
    <row r="42" spans="2:14" s="24" customFormat="1" ht="18" customHeight="1" x14ac:dyDescent="0.25">
      <c r="B42" s="23" t="s">
        <v>39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2:14" s="24" customFormat="1" ht="18" customHeight="1" x14ac:dyDescent="0.25">
      <c r="B43" s="25" t="s">
        <v>40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2:14" s="24" customFormat="1" ht="18" customHeight="1" x14ac:dyDescent="0.25">
      <c r="B44" s="23" t="s">
        <v>41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</row>
    <row r="45" spans="2:14" s="22" customFormat="1" ht="18" customHeight="1" x14ac:dyDescent="0.25">
      <c r="B45" s="21" t="s">
        <v>42</v>
      </c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4" s="27" customFormat="1" ht="18" customHeight="1" x14ac:dyDescent="0.25">
      <c r="B46" s="26" t="s">
        <v>43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2:14" s="29" customFormat="1" ht="3" customHeight="1" x14ac:dyDescent="0.25">
      <c r="B47" s="28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2:14" s="27" customFormat="1" ht="18" customHeight="1" x14ac:dyDescent="0.25">
      <c r="B48" s="30" t="s">
        <v>44</v>
      </c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49" spans="2:14" s="27" customFormat="1" ht="18" customHeight="1" x14ac:dyDescent="0.25">
      <c r="B49" s="39" t="s">
        <v>52</v>
      </c>
      <c r="C49" s="45">
        <v>2974158.63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</row>
    <row r="50" spans="2:14" s="27" customFormat="1" ht="18" customHeight="1" x14ac:dyDescent="0.25">
      <c r="B50" s="39" t="s">
        <v>53</v>
      </c>
      <c r="C50" s="45">
        <v>9672543.4299999997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</row>
    <row r="51" spans="2:14" s="27" customFormat="1" ht="18" customHeight="1" x14ac:dyDescent="0.25">
      <c r="B51" s="39" t="s">
        <v>54</v>
      </c>
      <c r="C51" s="45">
        <v>4935374.28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</row>
    <row r="52" spans="2:14" s="27" customFormat="1" ht="18" customHeight="1" x14ac:dyDescent="0.25">
      <c r="B52" s="39" t="s">
        <v>55</v>
      </c>
      <c r="C52" s="45">
        <v>972432.67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</row>
    <row r="53" spans="2:14" s="27" customFormat="1" ht="18" customHeight="1" x14ac:dyDescent="0.25">
      <c r="B53" s="39" t="s">
        <v>7</v>
      </c>
      <c r="C53" s="45">
        <v>0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</row>
    <row r="54" spans="2:14" s="27" customFormat="1" ht="18" customHeight="1" x14ac:dyDescent="0.25">
      <c r="B54" s="39" t="s">
        <v>56</v>
      </c>
      <c r="C54" s="43">
        <v>0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2:14" s="29" customFormat="1" ht="18" customHeight="1" x14ac:dyDescent="0.25">
      <c r="B55" s="40" t="s">
        <v>57</v>
      </c>
      <c r="C55" s="68">
        <v>0</v>
      </c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</row>
    <row r="56" spans="2:14" s="29" customFormat="1" ht="3" customHeight="1" x14ac:dyDescent="0.25">
      <c r="B56" s="28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</row>
    <row r="57" spans="2:14" s="27" customFormat="1" ht="18" customHeight="1" x14ac:dyDescent="0.25">
      <c r="B57" s="31" t="s">
        <v>45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</row>
    <row r="58" spans="2:14" s="29" customFormat="1" ht="3" customHeight="1" x14ac:dyDescent="0.25">
      <c r="B58" s="28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</row>
    <row r="59" spans="2:14" s="29" customFormat="1" ht="18" customHeight="1" x14ac:dyDescent="0.25">
      <c r="B59" s="72" t="s">
        <v>46</v>
      </c>
      <c r="C59" s="74"/>
      <c r="D59" s="74"/>
      <c r="E59" s="73"/>
      <c r="F59" s="57"/>
      <c r="G59" s="57"/>
      <c r="H59" s="57"/>
      <c r="I59" s="57"/>
      <c r="J59" s="57"/>
      <c r="K59" s="57"/>
      <c r="L59" s="57"/>
      <c r="M59" s="57"/>
      <c r="N59" s="57"/>
    </row>
    <row r="60" spans="2:14" s="29" customFormat="1" ht="15" x14ac:dyDescent="0.25">
      <c r="B60" s="36" t="s">
        <v>50</v>
      </c>
      <c r="C60" s="59">
        <f>D60</f>
        <v>516478.14</v>
      </c>
      <c r="D60" s="59">
        <f>86079.69*6</f>
        <v>516478.14</v>
      </c>
      <c r="E60" s="51"/>
      <c r="F60" s="60"/>
      <c r="G60" s="61"/>
      <c r="H60" s="60"/>
      <c r="I60" s="61"/>
      <c r="J60" s="60"/>
      <c r="K60" s="61"/>
      <c r="L60" s="60"/>
      <c r="M60" s="61"/>
      <c r="N60" s="51"/>
    </row>
    <row r="61" spans="2:14" s="29" customFormat="1" ht="15.75" thickBot="1" x14ac:dyDescent="0.3">
      <c r="B61" s="37" t="s">
        <v>51</v>
      </c>
      <c r="C61" s="62">
        <f>D61</f>
        <v>1519916.64</v>
      </c>
      <c r="D61" s="75">
        <f>138174.24*11</f>
        <v>1519916.64</v>
      </c>
      <c r="E61" s="51"/>
      <c r="F61" s="60"/>
      <c r="G61" s="61"/>
      <c r="H61" s="60"/>
      <c r="I61" s="61"/>
      <c r="J61" s="60"/>
      <c r="K61" s="61"/>
      <c r="L61" s="60"/>
      <c r="M61" s="61"/>
      <c r="N61" s="51"/>
    </row>
    <row r="62" spans="2:14" s="29" customFormat="1" ht="15.75" thickTop="1" x14ac:dyDescent="0.25">
      <c r="B62" s="37" t="s">
        <v>61</v>
      </c>
      <c r="C62" s="75">
        <f>D62+F62+H62+J62</f>
        <v>24201813.400000002</v>
      </c>
      <c r="D62" s="75">
        <f>514932.2*12</f>
        <v>6179186.4000000004</v>
      </c>
      <c r="E62" s="52"/>
      <c r="F62" s="63">
        <f>514932.2*12</f>
        <v>6179186.4000000004</v>
      </c>
      <c r="G62" s="64"/>
      <c r="H62" s="63">
        <f>514932.2*12</f>
        <v>6179186.4000000004</v>
      </c>
      <c r="I62" s="64"/>
      <c r="J62" s="63">
        <f>514932.2*11</f>
        <v>5664254.2000000002</v>
      </c>
      <c r="K62" s="64"/>
      <c r="L62" s="63"/>
      <c r="M62" s="64"/>
      <c r="N62" s="52"/>
    </row>
    <row r="63" spans="2:14" s="29" customFormat="1" ht="3" customHeight="1" x14ac:dyDescent="0.25">
      <c r="B63" s="2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53"/>
    </row>
    <row r="64" spans="2:14" s="29" customFormat="1" ht="3" customHeight="1" x14ac:dyDescent="0.25">
      <c r="B64" s="28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53"/>
    </row>
    <row r="65" spans="2:14" s="24" customFormat="1" ht="14.25" x14ac:dyDescent="0.25">
      <c r="C65" s="65"/>
      <c r="D65" s="47"/>
      <c r="E65" s="47"/>
      <c r="F65" s="47"/>
      <c r="G65" s="65"/>
      <c r="H65" s="79"/>
      <c r="I65" s="79"/>
      <c r="J65" s="47"/>
      <c r="K65" s="47"/>
      <c r="L65" s="47"/>
      <c r="M65" s="47"/>
      <c r="N65" s="54" t="s">
        <v>47</v>
      </c>
    </row>
    <row r="66" spans="2:14" s="24" customFormat="1" ht="14.25" x14ac:dyDescent="0.25">
      <c r="B66" s="32" t="s">
        <v>48</v>
      </c>
      <c r="C66" s="66"/>
      <c r="D66" s="47"/>
      <c r="E66" s="47"/>
      <c r="F66" s="47"/>
      <c r="G66" s="66"/>
      <c r="H66" s="80"/>
      <c r="I66" s="80"/>
      <c r="J66" s="47"/>
      <c r="K66" s="47"/>
      <c r="L66" s="47"/>
      <c r="M66" s="47"/>
      <c r="N66" s="47"/>
    </row>
    <row r="67" spans="2:14" s="24" customFormat="1" ht="14.25" x14ac:dyDescent="0.25"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</row>
    <row r="68" spans="2:14" s="24" customFormat="1" ht="14.25" x14ac:dyDescent="0.25">
      <c r="B68" s="33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</row>
    <row r="69" spans="2:14" x14ac:dyDescent="0.25">
      <c r="B69" s="34" t="s">
        <v>62</v>
      </c>
    </row>
    <row r="70" spans="2:14" ht="33.75" customHeight="1" x14ac:dyDescent="0.25">
      <c r="B70" s="35"/>
    </row>
    <row r="80" spans="2:14" x14ac:dyDescent="0.25">
      <c r="C80" s="55"/>
    </row>
  </sheetData>
  <mergeCells count="9">
    <mergeCell ref="N6:N9"/>
    <mergeCell ref="H65:I65"/>
    <mergeCell ref="H66:I66"/>
    <mergeCell ref="B4:N4"/>
    <mergeCell ref="D6:E6"/>
    <mergeCell ref="F6:G6"/>
    <mergeCell ref="H6:I6"/>
    <mergeCell ref="J6:K6"/>
    <mergeCell ref="L6:M6"/>
  </mergeCells>
  <printOptions horizontalCentered="1"/>
  <pageMargins left="0.31496062992125984" right="0.35433070866141736" top="0.23622047244094491" bottom="0.27559055118110237" header="0" footer="0"/>
  <pageSetup paperSize="5" scale="5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14" sqref="D14"/>
    </sheetView>
  </sheetViews>
  <sheetFormatPr baseColWidth="10" defaultRowHeight="15" x14ac:dyDescent="0.25"/>
  <cols>
    <col min="1" max="2" width="11.42578125" style="70"/>
  </cols>
  <sheetData>
    <row r="1" spans="1:2" x14ac:dyDescent="0.25">
      <c r="A1" s="70">
        <v>88767.12</v>
      </c>
      <c r="B1" s="70">
        <v>86767.86</v>
      </c>
    </row>
    <row r="2" spans="1:2" x14ac:dyDescent="0.25">
      <c r="A2" s="70">
        <v>91726.02</v>
      </c>
      <c r="B2" s="70">
        <v>84288.78</v>
      </c>
    </row>
    <row r="3" spans="1:2" x14ac:dyDescent="0.25">
      <c r="A3" s="70">
        <v>82849.31</v>
      </c>
      <c r="B3" s="70">
        <v>73892.63</v>
      </c>
    </row>
    <row r="4" spans="1:2" x14ac:dyDescent="0.25">
      <c r="A4" s="70">
        <v>91726.02</v>
      </c>
      <c r="B4" s="70">
        <v>79330.61</v>
      </c>
    </row>
    <row r="5" spans="1:2" x14ac:dyDescent="0.25">
      <c r="A5" s="70">
        <v>88767.12</v>
      </c>
      <c r="B5" s="70">
        <v>74372.45</v>
      </c>
    </row>
    <row r="6" spans="1:2" x14ac:dyDescent="0.25">
      <c r="A6" s="70">
        <v>91726.02</v>
      </c>
      <c r="B6" s="70">
        <v>74372.45</v>
      </c>
    </row>
    <row r="7" spans="1:2" x14ac:dyDescent="0.25">
      <c r="A7" s="70">
        <v>88767.12</v>
      </c>
      <c r="B7" s="70">
        <v>69574.23</v>
      </c>
    </row>
    <row r="8" spans="1:2" x14ac:dyDescent="0.25">
      <c r="A8" s="70">
        <v>91726.02</v>
      </c>
      <c r="B8" s="70">
        <v>69414.289999999994</v>
      </c>
    </row>
    <row r="9" spans="1:2" x14ac:dyDescent="0.25">
      <c r="A9" s="70">
        <v>91726.02</v>
      </c>
      <c r="B9" s="70">
        <v>66935.199999999997</v>
      </c>
    </row>
    <row r="10" spans="1:2" x14ac:dyDescent="0.25">
      <c r="A10" s="70">
        <v>88767.12</v>
      </c>
      <c r="B10" s="70">
        <v>62376.89</v>
      </c>
    </row>
    <row r="11" spans="1:2" x14ac:dyDescent="0.25">
      <c r="A11" s="70">
        <v>91726.02</v>
      </c>
      <c r="B11" s="70">
        <v>61977.04</v>
      </c>
    </row>
    <row r="12" spans="1:2" x14ac:dyDescent="0.25">
      <c r="A12" s="70">
        <v>86368.01</v>
      </c>
      <c r="B12" s="70">
        <v>57578.67</v>
      </c>
    </row>
    <row r="13" spans="1:2" x14ac:dyDescent="0.25">
      <c r="A13" s="71">
        <f>SUM(A1:A12)</f>
        <v>1074641.9199999999</v>
      </c>
      <c r="B13" s="71">
        <f>SUM(B1:B12)</f>
        <v>860881.10000000009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C </vt:lpstr>
      <vt:lpstr>Hoja1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Koladynski</dc:creator>
  <cp:lastModifiedBy>Usuario</cp:lastModifiedBy>
  <cp:lastPrinted>2020-07-07T13:14:54Z</cp:lastPrinted>
  <dcterms:created xsi:type="dcterms:W3CDTF">2018-03-02T21:51:47Z</dcterms:created>
  <dcterms:modified xsi:type="dcterms:W3CDTF">2021-04-06T13:46:13Z</dcterms:modified>
</cp:coreProperties>
</file>