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210" windowWidth="20115" windowHeight="6345"/>
  </bookViews>
  <sheets>
    <sheet name="Planilla C " sheetId="1" r:id="rId1"/>
    <sheet name="Hoja1" sheetId="2" r:id="rId2"/>
  </sheets>
  <externalReferences>
    <externalReference r:id="rId3"/>
    <externalReference r:id="rId4"/>
  </externalReferences>
  <definedNames>
    <definedName name="\a">'[1]#¡REF'!$M$1:$N$4</definedName>
    <definedName name="\b" localSheetId="0">#REF!</definedName>
    <definedName name="\b">#REF!</definedName>
    <definedName name="\c" localSheetId="0">#REF!</definedName>
    <definedName name="\c">#REF!</definedName>
    <definedName name="\d" localSheetId="0">#REF!</definedName>
    <definedName name="\d">#REF!</definedName>
    <definedName name="\e" localSheetId="0">#REF!</definedName>
    <definedName name="\e">#REF!</definedName>
    <definedName name="\s" localSheetId="0">#REF!</definedName>
    <definedName name="\s">#REF!</definedName>
    <definedName name="\v" localSheetId="0">#REF!</definedName>
    <definedName name="\v">#REF!</definedName>
    <definedName name="_Fill" localSheetId="0" hidden="1">#REF!</definedName>
    <definedName name="_Fill" hidden="1">#REF!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Order1" hidden="1">255</definedName>
    <definedName name="_Order2" hidden="1">255</definedName>
    <definedName name="_Sort" localSheetId="0" hidden="1">#REF!</definedName>
    <definedName name="_Sort" hidden="1">#REF!</definedName>
    <definedName name="_xlnm.Print_Area" localSheetId="0">'Planilla C '!$B$1:$N$70</definedName>
    <definedName name="contador" localSheetId="0">#REF!</definedName>
    <definedName name="contador">#REF!</definedName>
    <definedName name="FSA" localSheetId="0" hidden="1">'[2]Rec. y Transf.ENERO-04'!#REF!</definedName>
    <definedName name="FSA" hidden="1">'[2]Rec. y Transf.ENERO-04'!#REF!</definedName>
  </definedNames>
  <calcPr calcId="144525"/>
</workbook>
</file>

<file path=xl/calcChain.xml><?xml version="1.0" encoding="utf-8"?>
<calcChain xmlns="http://schemas.openxmlformats.org/spreadsheetml/2006/main">
  <c r="D60" i="1" l="1"/>
  <c r="D61" i="1"/>
  <c r="D62" i="1"/>
  <c r="F62" i="1"/>
  <c r="H62" i="1"/>
  <c r="J62" i="1"/>
  <c r="C50" i="1" l="1"/>
  <c r="D33" i="1" l="1"/>
  <c r="E16" i="1"/>
  <c r="I16" i="1"/>
  <c r="G16" i="1"/>
  <c r="C16" i="1" l="1"/>
  <c r="K16" i="1"/>
  <c r="E17" i="1"/>
  <c r="D17" i="1"/>
  <c r="C61" i="1" l="1"/>
  <c r="C60" i="1"/>
  <c r="C17" i="1"/>
  <c r="C62" i="1" l="1"/>
</calcChain>
</file>

<file path=xl/sharedStrings.xml><?xml version="1.0" encoding="utf-8"?>
<sst xmlns="http://schemas.openxmlformats.org/spreadsheetml/2006/main" count="80" uniqueCount="63">
  <si>
    <t>STOCK DE DEUDA PÚBLICA Y PERFIL DE VENCIMIENTOS - DEUDA CONTINGENTE - DEUDA FLOTANTE - COMPRA A PLAZO Y LEASING</t>
  </si>
  <si>
    <t>(En pesos)</t>
  </si>
  <si>
    <t>SALDO AL</t>
  </si>
  <si>
    <t>RESTO</t>
  </si>
  <si>
    <t>DEUDA VENCIDA E IMPAGA AL …/…/… 
(*)</t>
  </si>
  <si>
    <t>ORGANISMO ACREEDOR</t>
  </si>
  <si>
    <t>AMORTIZ.</t>
  </si>
  <si>
    <t>INTERESES</t>
  </si>
  <si>
    <t>COMISIÓN</t>
  </si>
  <si>
    <t>GASTOS</t>
  </si>
  <si>
    <t>1.  DEUDA PÚBLICA</t>
  </si>
  <si>
    <t>1.1.  DEUDA PÚBLICA CONSOLIDADA</t>
  </si>
  <si>
    <t>ORGANISMOS PUBLICOS PROVINCIALES</t>
  </si>
  <si>
    <t>I.P.S.</t>
  </si>
  <si>
    <t>I.O.M.A.</t>
  </si>
  <si>
    <t>UCO - PFM - PPD</t>
  </si>
  <si>
    <t>INSTITUTO DE LA VIVIENDA</t>
  </si>
  <si>
    <t>MINISTERIO DE INFRAESTRUCTURA</t>
  </si>
  <si>
    <t>FONDO FIDUCIARIO PROVINCIAL - PROFIDE</t>
  </si>
  <si>
    <t>S.P.A.R.</t>
  </si>
  <si>
    <t>ORGANISMOS PUBLICOS NACIONALES</t>
  </si>
  <si>
    <t>MINISTERIOS</t>
  </si>
  <si>
    <t>ORGANISMOS DE SEGURIDAD SOCIAL</t>
  </si>
  <si>
    <t>ENOHSA</t>
  </si>
  <si>
    <t>OTROS DE ORIGEN NACIONAL</t>
  </si>
  <si>
    <t>PRESTAMOS DIRECTOS ORG. INTERNACIONALES</t>
  </si>
  <si>
    <t>BIRF</t>
  </si>
  <si>
    <t>BID</t>
  </si>
  <si>
    <t>OTROS DE ORIGEN INTERNACIONAL</t>
  </si>
  <si>
    <t>ENTIDADES BANCARIAS Y FINANCIERAS</t>
  </si>
  <si>
    <t>BANCO NACIÓN</t>
  </si>
  <si>
    <t>BANCO CIUDAD</t>
  </si>
  <si>
    <t>TITULOS Y BONOS</t>
  </si>
  <si>
    <t xml:space="preserve">TITULOS MUNICIPALES </t>
  </si>
  <si>
    <t>EMPRESAS</t>
  </si>
  <si>
    <t>EMPRESAS (PROVEEDORES - CONCESIONES)</t>
  </si>
  <si>
    <t>1.2. DEUDA CONTINGENTE</t>
  </si>
  <si>
    <t>GARANTÍAS, FIANZAS Y AVALES (detallar)</t>
  </si>
  <si>
    <t>2. DEUDA FLOTANTE</t>
  </si>
  <si>
    <t>(*) Servicios anuales</t>
  </si>
  <si>
    <t>Declaramos que los datos consignados son correctos y completos y se han confeccionado sin falsear ni omitir dato alguno que deba contener.</t>
  </si>
  <si>
    <t>Municipalidad de: RAUCH</t>
  </si>
  <si>
    <t xml:space="preserve">          Contrato Nº 10592</t>
  </si>
  <si>
    <t xml:space="preserve">          Contrato Nº 10789</t>
  </si>
  <si>
    <t>PERSONAL</t>
  </si>
  <si>
    <t>PROVEEDORES</t>
  </si>
  <si>
    <t>CONTRATISTAS</t>
  </si>
  <si>
    <t>TRANSFERENCIAS</t>
  </si>
  <si>
    <t>AMORTIZACIONES</t>
  </si>
  <si>
    <t>OTROS</t>
  </si>
  <si>
    <t>TESORO PROVINCIAL - FONDO ESPECIAL DE EMERGENCIA</t>
  </si>
  <si>
    <t>BANCO PROVINCIA - ADQ DE BIENES</t>
  </si>
  <si>
    <t>BANCO PROVINCIA - EQUIPAMIENTO HOSPITAL</t>
  </si>
  <si>
    <t xml:space="preserve">          Contrato Nº 11479</t>
  </si>
  <si>
    <t>Lugar y fecha: Rauch, 8 de Abril de 2021</t>
  </si>
  <si>
    <r>
      <t xml:space="preserve">OTROS DE ORIGEN PROVINCIAL </t>
    </r>
    <r>
      <rPr>
        <b/>
        <sz val="12"/>
        <rFont val="Calibri"/>
        <family val="2"/>
      </rPr>
      <t>(DETALLAR)</t>
    </r>
  </si>
  <si>
    <r>
      <t xml:space="preserve">OTROS BANCOS </t>
    </r>
    <r>
      <rPr>
        <b/>
        <sz val="12"/>
        <rFont val="Calibri"/>
        <family val="2"/>
      </rPr>
      <t>(DETALLAR)</t>
    </r>
  </si>
  <si>
    <r>
      <t xml:space="preserve">LEYES DE CONSOLIDACIÓN </t>
    </r>
    <r>
      <rPr>
        <b/>
        <sz val="12"/>
        <rFont val="Calibri"/>
        <family val="2"/>
      </rPr>
      <t>(DETALLAR)</t>
    </r>
  </si>
  <si>
    <r>
      <t xml:space="preserve">OTROS TITULOS Y BONOS </t>
    </r>
    <r>
      <rPr>
        <b/>
        <sz val="12"/>
        <rFont val="Calibri"/>
        <family val="2"/>
      </rPr>
      <t>(DETALLAR)</t>
    </r>
  </si>
  <si>
    <r>
      <t xml:space="preserve">FIDEICOMISOS </t>
    </r>
    <r>
      <rPr>
        <sz val="12"/>
        <rFont val="Calibri"/>
        <family val="2"/>
      </rPr>
      <t>(detallar)</t>
    </r>
  </si>
  <si>
    <r>
      <t xml:space="preserve">OTRAS DEUDAS </t>
    </r>
    <r>
      <rPr>
        <sz val="12"/>
        <rFont val="Calibri"/>
        <family val="2"/>
      </rPr>
      <t>(detallar)</t>
    </r>
  </si>
  <si>
    <r>
      <t xml:space="preserve">3. COMPRA A PLAZO </t>
    </r>
    <r>
      <rPr>
        <sz val="12"/>
        <color indexed="56"/>
        <rFont val="Calibri"/>
        <family val="2"/>
      </rPr>
      <t>(detallar)</t>
    </r>
  </si>
  <si>
    <r>
      <t xml:space="preserve">4. LEASING </t>
    </r>
    <r>
      <rPr>
        <sz val="12"/>
        <color rgb="FF002060"/>
        <rFont val="Calibri"/>
        <family val="2"/>
      </rPr>
      <t>(detallar)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</si>
</sst>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4" formatCode="_ &quot;$&quot;\ * #,##0.00_ ;_ &quot;$&quot;\ * \-#,##0.00_ ;_ &quot;$&quot;\ * &quot;-&quot;??_ ;_ @_ "/>
    <numFmt numFmtId="43" formatCode="_ * #,##0.00_ ;_ * \-#,##0.00_ ;_ * &quot;-&quot;??_ ;_ @_ "/>
    <numFmt numFmtId="164" formatCode="_-* #,##0_-;\-* #,##0_-;_-* &quot;-&quot;_-;_-@_-"/>
    <numFmt numFmtId="165" formatCode="_-&quot;$&quot;* #,##0.00_-;\-&quot;$&quot;* #,##0.00_-;_-&quot;$&quot;* &quot;-&quot;??_-;_-@_-"/>
    <numFmt numFmtId="166" formatCode="#,##0\ "/>
    <numFmt numFmtId="167" formatCode="#,"/>
    <numFmt numFmtId="168" formatCode="_ [$€]\ * #,##0.00_ ;_ [$€]\ * \-#,##0.00_ ;_ [$€]\ * &quot;-&quot;??_ ;_ @_ "/>
    <numFmt numFmtId="169" formatCode="#,#00"/>
    <numFmt numFmtId="170" formatCode="#.##000"/>
    <numFmt numFmtId="171" formatCode="_(* #,##0_);_(* \(#,##0\);_(* &quot;-&quot;_);_(@_)"/>
    <numFmt numFmtId="172" formatCode="_(* #,##0.00_);_(* \(#,##0.00\);_(* &quot;-&quot;??_);_(@_)"/>
    <numFmt numFmtId="173" formatCode="&quot;$&quot;#,#00"/>
    <numFmt numFmtId="174" formatCode="\$#,##0\ ;\(\$#,##0\)"/>
    <numFmt numFmtId="175" formatCode="#,##0.0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sz val="10"/>
      <name val="Times New Roman"/>
      <family val="1"/>
    </font>
    <font>
      <b/>
      <i/>
      <sz val="12"/>
      <name val="Calibri"/>
      <family val="2"/>
    </font>
    <font>
      <b/>
      <sz val="10"/>
      <name val="Arial"/>
      <family val="2"/>
    </font>
    <font>
      <sz val="11"/>
      <name val="Arial"/>
      <family val="2"/>
    </font>
    <font>
      <sz val="11"/>
      <color rgb="FF002060"/>
      <name val="Arial"/>
      <family val="2"/>
    </font>
    <font>
      <b/>
      <sz val="18"/>
      <color indexed="24"/>
      <name val="Arial"/>
      <family val="2"/>
    </font>
    <font>
      <b/>
      <sz val="12"/>
      <color indexed="24"/>
      <name val="Arial"/>
      <family val="2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0"/>
      <name val="Verdana"/>
      <family val="2"/>
    </font>
    <font>
      <i/>
      <sz val="1"/>
      <color indexed="8"/>
      <name val="Courier"/>
      <family val="3"/>
    </font>
    <font>
      <sz val="10"/>
      <color indexed="24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Courier"/>
      <family val="3"/>
    </font>
    <font>
      <sz val="12"/>
      <name val="Courier"/>
      <family val="3"/>
    </font>
    <font>
      <sz val="12"/>
      <name val="Times New Roman"/>
      <family val="1"/>
    </font>
    <font>
      <b/>
      <sz val="11"/>
      <color theme="1"/>
      <name val="Calibri"/>
      <family val="2"/>
      <scheme val="minor"/>
    </font>
    <font>
      <b/>
      <sz val="12"/>
      <name val="Calibri"/>
      <family val="2"/>
    </font>
    <font>
      <sz val="12"/>
      <name val="Calibri"/>
      <family val="2"/>
    </font>
    <font>
      <b/>
      <sz val="12"/>
      <color indexed="8"/>
      <name val="Calibri"/>
      <family val="2"/>
    </font>
    <font>
      <b/>
      <i/>
      <sz val="12"/>
      <name val="Arial"/>
      <family val="2"/>
    </font>
    <font>
      <b/>
      <sz val="12"/>
      <color theme="0"/>
      <name val="Calibri"/>
      <family val="2"/>
    </font>
    <font>
      <b/>
      <sz val="12"/>
      <color rgb="FF002060"/>
      <name val="Calibri"/>
      <family val="2"/>
    </font>
    <font>
      <sz val="12"/>
      <color rgb="FF002060"/>
      <name val="Calibri"/>
      <family val="2"/>
    </font>
    <font>
      <sz val="12"/>
      <color theme="1"/>
      <name val="Calibri"/>
      <family val="2"/>
    </font>
    <font>
      <sz val="12"/>
      <color indexed="56"/>
      <name val="Calibri"/>
      <family val="2"/>
    </font>
    <font>
      <sz val="12"/>
      <name val="Arial"/>
      <family val="2"/>
    </font>
    <font>
      <i/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3">
    <xf numFmtId="0" fontId="0" fillId="0" borderId="0"/>
    <xf numFmtId="0" fontId="2" fillId="0" borderId="0"/>
    <xf numFmtId="0" fontId="3" fillId="0" borderId="0"/>
    <xf numFmtId="0" fontId="4" fillId="0" borderId="0"/>
    <xf numFmtId="0" fontId="2" fillId="0" borderId="0"/>
    <xf numFmtId="43" fontId="2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>
      <protection locked="0"/>
    </xf>
    <xf numFmtId="167" fontId="12" fillId="0" borderId="0">
      <protection locked="0"/>
    </xf>
    <xf numFmtId="167" fontId="12" fillId="0" borderId="0">
      <protection locked="0"/>
    </xf>
    <xf numFmtId="168" fontId="13" fillId="0" borderId="0" applyFont="0" applyFill="0" applyBorder="0" applyAlignment="0" applyProtection="0"/>
    <xf numFmtId="0" fontId="11" fillId="0" borderId="0">
      <protection locked="0"/>
    </xf>
    <xf numFmtId="0" fontId="11" fillId="0" borderId="0">
      <protection locked="0"/>
    </xf>
    <xf numFmtId="0" fontId="14" fillId="0" borderId="0">
      <protection locked="0"/>
    </xf>
    <xf numFmtId="0" fontId="11" fillId="0" borderId="0">
      <protection locked="0"/>
    </xf>
    <xf numFmtId="0" fontId="11" fillId="0" borderId="0">
      <protection locked="0"/>
    </xf>
    <xf numFmtId="0" fontId="11" fillId="0" borderId="0">
      <protection locked="0"/>
    </xf>
    <xf numFmtId="0" fontId="14" fillId="0" borderId="0">
      <protection locked="0"/>
    </xf>
    <xf numFmtId="0" fontId="15" fillId="0" borderId="0" applyFont="0" applyFill="0" applyBorder="0" applyAlignment="0" applyProtection="0"/>
    <xf numFmtId="169" fontId="11" fillId="0" borderId="0">
      <protection locked="0"/>
    </xf>
    <xf numFmtId="170" fontId="11" fillId="0" borderId="0">
      <protection locked="0"/>
    </xf>
    <xf numFmtId="164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173" fontId="11" fillId="0" borderId="0">
      <protection locked="0"/>
    </xf>
    <xf numFmtId="174" fontId="15" fillId="0" borderId="0" applyFont="0" applyFill="0" applyBorder="0" applyAlignment="0" applyProtection="0"/>
    <xf numFmtId="0" fontId="2" fillId="0" borderId="0"/>
    <xf numFmtId="0" fontId="1" fillId="0" borderId="0"/>
    <xf numFmtId="0" fontId="2" fillId="0" borderId="0"/>
    <xf numFmtId="0" fontId="1" fillId="0" borderId="0"/>
    <xf numFmtId="0" fontId="18" fillId="0" borderId="0"/>
    <xf numFmtId="0" fontId="2" fillId="0" borderId="0"/>
    <xf numFmtId="0" fontId="19" fillId="0" borderId="0"/>
    <xf numFmtId="0" fontId="17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" fillId="0" borderId="0" applyFont="0" applyFill="0" applyBorder="0" applyAlignment="0" applyProtection="0"/>
    <xf numFmtId="175" fontId="2" fillId="0" borderId="0" applyFill="0" applyBorder="0" applyAlignment="0" applyProtection="0"/>
    <xf numFmtId="3" fontId="15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89">
    <xf numFmtId="0" fontId="0" fillId="0" borderId="0" xfId="0"/>
    <xf numFmtId="0" fontId="2" fillId="0" borderId="0" xfId="2" applyFont="1" applyAlignment="1">
      <alignment vertical="center"/>
    </xf>
    <xf numFmtId="0" fontId="5" fillId="0" borderId="0" xfId="3" applyFont="1" applyFill="1"/>
    <xf numFmtId="0" fontId="2" fillId="0" borderId="0" xfId="2" applyFont="1" applyFill="1" applyBorder="1" applyAlignment="1">
      <alignment vertical="center"/>
    </xf>
    <xf numFmtId="0" fontId="6" fillId="0" borderId="0" xfId="2" applyFont="1" applyAlignment="1">
      <alignment vertical="center"/>
    </xf>
    <xf numFmtId="0" fontId="7" fillId="4" borderId="0" xfId="2" applyFont="1" applyFill="1" applyBorder="1" applyAlignment="1">
      <alignment vertical="center"/>
    </xf>
    <xf numFmtId="0" fontId="7" fillId="0" borderId="0" xfId="2" applyFont="1" applyAlignment="1">
      <alignment vertical="center"/>
    </xf>
    <xf numFmtId="0" fontId="8" fillId="0" borderId="0" xfId="2" applyFont="1" applyBorder="1" applyAlignment="1">
      <alignment vertical="center"/>
    </xf>
    <xf numFmtId="0" fontId="8" fillId="0" borderId="0" xfId="2" applyFont="1" applyAlignment="1">
      <alignment vertical="center"/>
    </xf>
    <xf numFmtId="165" fontId="2" fillId="0" borderId="0" xfId="2" applyNumberFormat="1" applyFont="1" applyAlignment="1">
      <alignment vertical="center"/>
    </xf>
    <xf numFmtId="0" fontId="2" fillId="0" borderId="0" xfId="2" applyFont="1" applyAlignment="1">
      <alignment horizontal="center" vertical="center"/>
    </xf>
    <xf numFmtId="165" fontId="6" fillId="0" borderId="0" xfId="52" applyFont="1" applyAlignment="1">
      <alignment horizontal="center" vertical="center"/>
    </xf>
    <xf numFmtId="0" fontId="2" fillId="0" borderId="0" xfId="2" applyFont="1" applyAlignment="1">
      <alignment horizontal="center" vertical="center"/>
    </xf>
    <xf numFmtId="0" fontId="0" fillId="0" borderId="0" xfId="0" applyAlignment="1">
      <alignment horizontal="center"/>
    </xf>
    <xf numFmtId="0" fontId="21" fillId="0" borderId="0" xfId="0" applyFont="1" applyAlignment="1">
      <alignment horizontal="center"/>
    </xf>
    <xf numFmtId="0" fontId="22" fillId="0" borderId="0" xfId="1" applyFont="1" applyFill="1" applyBorder="1" applyAlignment="1">
      <alignment horizontal="center" vertical="center"/>
    </xf>
    <xf numFmtId="0" fontId="23" fillId="0" borderId="0" xfId="2" applyFont="1" applyAlignment="1">
      <alignment horizontal="center" vertical="center"/>
    </xf>
    <xf numFmtId="0" fontId="23" fillId="0" borderId="0" xfId="2" applyFont="1" applyFill="1" applyBorder="1" applyAlignment="1" applyProtection="1">
      <alignment horizontal="center" vertical="center"/>
    </xf>
    <xf numFmtId="0" fontId="24" fillId="0" borderId="0" xfId="2" applyFont="1" applyFill="1" applyAlignment="1" applyProtection="1">
      <alignment horizontal="center" vertical="center"/>
    </xf>
    <xf numFmtId="0" fontId="23" fillId="0" borderId="0" xfId="2" applyFont="1" applyFill="1" applyBorder="1" applyAlignment="1">
      <alignment horizontal="center" vertical="center"/>
    </xf>
    <xf numFmtId="0" fontId="22" fillId="0" borderId="0" xfId="2" applyFont="1" applyAlignment="1">
      <alignment horizontal="center" vertical="center"/>
    </xf>
    <xf numFmtId="0" fontId="22" fillId="0" borderId="0" xfId="1" applyFont="1" applyFill="1" applyBorder="1" applyAlignment="1">
      <alignment horizontal="center" vertical="center"/>
    </xf>
    <xf numFmtId="0" fontId="23" fillId="0" borderId="0" xfId="2" applyFont="1" applyAlignment="1">
      <alignment vertical="center"/>
    </xf>
    <xf numFmtId="166" fontId="25" fillId="0" borderId="0" xfId="4" applyNumberFormat="1" applyFont="1" applyAlignment="1">
      <alignment horizontal="center"/>
    </xf>
    <xf numFmtId="0" fontId="26" fillId="2" borderId="1" xfId="2" applyFont="1" applyFill="1" applyBorder="1" applyAlignment="1">
      <alignment vertical="center"/>
    </xf>
    <xf numFmtId="0" fontId="26" fillId="2" borderId="1" xfId="2" applyFont="1" applyFill="1" applyBorder="1" applyAlignment="1" applyProtection="1">
      <alignment horizontal="center" vertical="center"/>
    </xf>
    <xf numFmtId="0" fontId="26" fillId="2" borderId="3" xfId="2" applyFont="1" applyFill="1" applyBorder="1" applyAlignment="1" applyProtection="1">
      <alignment horizontal="center" vertical="center"/>
    </xf>
    <xf numFmtId="0" fontId="26" fillId="2" borderId="4" xfId="2" applyFont="1" applyFill="1" applyBorder="1" applyAlignment="1" applyProtection="1">
      <alignment horizontal="center" vertical="center"/>
    </xf>
    <xf numFmtId="0" fontId="26" fillId="2" borderId="1" xfId="2" applyFont="1" applyFill="1" applyBorder="1" applyAlignment="1" applyProtection="1">
      <alignment horizontal="center" vertical="center" wrapText="1"/>
    </xf>
    <xf numFmtId="0" fontId="26" fillId="2" borderId="2" xfId="2" applyFont="1" applyFill="1" applyBorder="1" applyAlignment="1">
      <alignment horizontal="center" vertical="center"/>
    </xf>
    <xf numFmtId="14" fontId="26" fillId="2" borderId="2" xfId="5" applyNumberFormat="1" applyFont="1" applyFill="1" applyBorder="1" applyAlignment="1" applyProtection="1">
      <alignment horizontal="center" vertical="center" wrapText="1"/>
    </xf>
    <xf numFmtId="0" fontId="26" fillId="3" borderId="2" xfId="2" applyFont="1" applyFill="1" applyBorder="1" applyAlignment="1" applyProtection="1">
      <alignment horizontal="center" vertical="center"/>
    </xf>
    <xf numFmtId="0" fontId="26" fillId="2" borderId="2" xfId="2" applyFont="1" applyFill="1" applyBorder="1" applyAlignment="1" applyProtection="1">
      <alignment horizontal="center" vertical="center" wrapText="1"/>
    </xf>
    <xf numFmtId="0" fontId="26" fillId="2" borderId="2" xfId="2" applyFont="1" applyFill="1" applyBorder="1" applyAlignment="1" applyProtection="1">
      <alignment horizontal="center" vertical="center"/>
    </xf>
    <xf numFmtId="0" fontId="28" fillId="0" borderId="0" xfId="2" applyFont="1" applyAlignment="1">
      <alignment vertical="center"/>
    </xf>
    <xf numFmtId="165" fontId="28" fillId="4" borderId="0" xfId="2" applyNumberFormat="1" applyFont="1" applyFill="1" applyAlignment="1" applyProtection="1">
      <alignment horizontal="center" vertical="center"/>
    </xf>
    <xf numFmtId="165" fontId="28" fillId="4" borderId="6" xfId="2" applyNumberFormat="1" applyFont="1" applyFill="1" applyBorder="1" applyAlignment="1" applyProtection="1">
      <alignment horizontal="center" vertical="center"/>
    </xf>
    <xf numFmtId="165" fontId="28" fillId="4" borderId="5" xfId="2" applyNumberFormat="1" applyFont="1" applyFill="1" applyBorder="1" applyAlignment="1" applyProtection="1">
      <alignment horizontal="center" vertical="center"/>
    </xf>
    <xf numFmtId="165" fontId="29" fillId="4" borderId="5" xfId="2" applyNumberFormat="1" applyFont="1" applyFill="1" applyBorder="1" applyAlignment="1" applyProtection="1">
      <alignment horizontal="center" vertical="center"/>
    </xf>
    <xf numFmtId="165" fontId="29" fillId="4" borderId="13" xfId="2" applyNumberFormat="1" applyFont="1" applyFill="1" applyBorder="1" applyAlignment="1" applyProtection="1">
      <alignment horizontal="center" vertical="center"/>
    </xf>
    <xf numFmtId="0" fontId="27" fillId="0" borderId="6" xfId="2" applyFont="1" applyFill="1" applyBorder="1" applyAlignment="1" applyProtection="1">
      <alignment vertical="center"/>
    </xf>
    <xf numFmtId="165" fontId="28" fillId="4" borderId="15" xfId="2" applyNumberFormat="1" applyFont="1" applyFill="1" applyBorder="1" applyAlignment="1" applyProtection="1">
      <alignment horizontal="center" vertical="center"/>
    </xf>
    <xf numFmtId="0" fontId="28" fillId="0" borderId="5" xfId="2" applyFont="1" applyBorder="1" applyAlignment="1">
      <alignment vertical="center"/>
    </xf>
    <xf numFmtId="165" fontId="28" fillId="4" borderId="0" xfId="2" applyNumberFormat="1" applyFont="1" applyFill="1" applyBorder="1" applyAlignment="1" applyProtection="1">
      <alignment horizontal="center" vertical="center"/>
    </xf>
    <xf numFmtId="0" fontId="28" fillId="0" borderId="13" xfId="2" applyFont="1" applyBorder="1" applyAlignment="1">
      <alignment vertical="center"/>
    </xf>
    <xf numFmtId="165" fontId="28" fillId="4" borderId="14" xfId="2" applyNumberFormat="1" applyFont="1" applyFill="1" applyBorder="1" applyAlignment="1" applyProtection="1">
      <alignment horizontal="center" vertical="center"/>
    </xf>
    <xf numFmtId="165" fontId="28" fillId="4" borderId="13" xfId="2" applyNumberFormat="1" applyFont="1" applyFill="1" applyBorder="1" applyAlignment="1" applyProtection="1">
      <alignment horizontal="center" vertical="center"/>
    </xf>
    <xf numFmtId="0" fontId="28" fillId="0" borderId="0" xfId="2" applyFont="1" applyFill="1" applyAlignment="1" applyProtection="1">
      <alignment horizontal="center" vertical="center"/>
    </xf>
    <xf numFmtId="0" fontId="28" fillId="4" borderId="0" xfId="2" applyFont="1" applyFill="1" applyAlignment="1" applyProtection="1">
      <alignment horizontal="center" vertical="center"/>
    </xf>
    <xf numFmtId="0" fontId="31" fillId="0" borderId="0" xfId="2" applyFont="1" applyAlignment="1">
      <alignment vertical="center"/>
    </xf>
    <xf numFmtId="0" fontId="32" fillId="0" borderId="0" xfId="2" applyFont="1" applyFill="1" applyAlignment="1" applyProtection="1">
      <alignment horizontal="center" vertical="center"/>
    </xf>
    <xf numFmtId="0" fontId="31" fillId="0" borderId="0" xfId="2" applyFont="1" applyAlignment="1">
      <alignment horizontal="center" vertical="center"/>
    </xf>
    <xf numFmtId="0" fontId="32" fillId="0" borderId="0" xfId="2" applyFont="1" applyFill="1" applyAlignment="1" applyProtection="1">
      <alignment horizontal="center" vertical="center"/>
    </xf>
    <xf numFmtId="0" fontId="32" fillId="0" borderId="0" xfId="2" applyFont="1" applyAlignment="1">
      <alignment horizontal="center" vertical="center"/>
    </xf>
    <xf numFmtId="0" fontId="32" fillId="0" borderId="0" xfId="2" applyFont="1" applyAlignment="1">
      <alignment vertical="center"/>
    </xf>
    <xf numFmtId="0" fontId="32" fillId="0" borderId="0" xfId="2" applyFont="1" applyAlignment="1">
      <alignment horizontal="center" vertical="center"/>
    </xf>
    <xf numFmtId="0" fontId="25" fillId="0" borderId="0" xfId="2" applyFont="1" applyAlignment="1">
      <alignment vertical="center"/>
    </xf>
    <xf numFmtId="0" fontId="27" fillId="0" borderId="16" xfId="2" applyFont="1" applyFill="1" applyBorder="1" applyAlignment="1" applyProtection="1">
      <alignment vertical="center"/>
    </xf>
    <xf numFmtId="165" fontId="28" fillId="4" borderId="17" xfId="2" applyNumberFormat="1" applyFont="1" applyFill="1" applyBorder="1" applyAlignment="1" applyProtection="1">
      <alignment horizontal="center" vertical="center"/>
    </xf>
    <xf numFmtId="165" fontId="28" fillId="4" borderId="18" xfId="2" applyNumberFormat="1" applyFont="1" applyFill="1" applyBorder="1" applyAlignment="1" applyProtection="1">
      <alignment horizontal="center" vertical="center"/>
    </xf>
    <xf numFmtId="0" fontId="27" fillId="0" borderId="9" xfId="2" applyFont="1" applyFill="1" applyBorder="1" applyAlignment="1" applyProtection="1">
      <alignment vertical="center"/>
    </xf>
    <xf numFmtId="0" fontId="23" fillId="0" borderId="10" xfId="2" applyFont="1" applyFill="1" applyBorder="1" applyAlignment="1" applyProtection="1">
      <alignment horizontal="left" vertical="center" indent="3"/>
      <protection locked="0"/>
    </xf>
    <xf numFmtId="0" fontId="23" fillId="0" borderId="11" xfId="2" applyFont="1" applyFill="1" applyBorder="1" applyAlignment="1" applyProtection="1">
      <alignment horizontal="left" vertical="center" indent="3"/>
      <protection locked="0"/>
    </xf>
    <xf numFmtId="0" fontId="26" fillId="2" borderId="2" xfId="2" applyFont="1" applyFill="1" applyBorder="1" applyAlignment="1">
      <alignment vertical="center"/>
    </xf>
    <xf numFmtId="0" fontId="26" fillId="2" borderId="2" xfId="2" quotePrefix="1" applyNumberFormat="1" applyFont="1" applyFill="1" applyBorder="1" applyAlignment="1" applyProtection="1">
      <alignment horizontal="center" vertical="center"/>
    </xf>
    <xf numFmtId="0" fontId="26" fillId="3" borderId="2" xfId="2" quotePrefix="1" applyFont="1" applyFill="1" applyBorder="1" applyAlignment="1" applyProtection="1">
      <alignment horizontal="center" vertical="center"/>
    </xf>
    <xf numFmtId="0" fontId="23" fillId="0" borderId="10" xfId="2" applyFont="1" applyFill="1" applyBorder="1" applyAlignment="1" applyProtection="1">
      <alignment horizontal="left" vertical="center" indent="3"/>
    </xf>
    <xf numFmtId="165" fontId="23" fillId="4" borderId="8" xfId="2" applyNumberFormat="1" applyFont="1" applyFill="1" applyBorder="1" applyAlignment="1" applyProtection="1">
      <alignment horizontal="center" vertical="center"/>
    </xf>
    <xf numFmtId="165" fontId="29" fillId="4" borderId="8" xfId="2" applyNumberFormat="1" applyFont="1" applyFill="1" applyBorder="1" applyAlignment="1" applyProtection="1">
      <alignment horizontal="center" vertical="center"/>
    </xf>
    <xf numFmtId="0" fontId="27" fillId="4" borderId="9" xfId="2" applyFont="1" applyFill="1" applyBorder="1" applyAlignment="1" applyProtection="1">
      <alignment vertical="center"/>
    </xf>
    <xf numFmtId="0" fontId="27" fillId="4" borderId="10" xfId="2" applyFont="1" applyFill="1" applyBorder="1" applyAlignment="1" applyProtection="1">
      <alignment vertical="center"/>
    </xf>
    <xf numFmtId="0" fontId="22" fillId="0" borderId="10" xfId="2" applyFont="1" applyFill="1" applyBorder="1" applyAlignment="1" applyProtection="1">
      <alignment vertical="center"/>
    </xf>
    <xf numFmtId="0" fontId="22" fillId="0" borderId="11" xfId="2" applyFont="1" applyFill="1" applyBorder="1" applyAlignment="1" applyProtection="1">
      <alignment vertical="center"/>
    </xf>
    <xf numFmtId="0" fontId="28" fillId="4" borderId="6" xfId="2" applyFont="1" applyFill="1" applyBorder="1" applyAlignment="1" applyProtection="1">
      <alignment horizontal="center" vertical="center"/>
    </xf>
    <xf numFmtId="0" fontId="28" fillId="4" borderId="5" xfId="2" applyFont="1" applyFill="1" applyBorder="1" applyAlignment="1" applyProtection="1">
      <alignment horizontal="center" vertical="center"/>
    </xf>
    <xf numFmtId="0" fontId="23" fillId="4" borderId="5" xfId="2" applyFont="1" applyFill="1" applyBorder="1" applyAlignment="1" applyProtection="1">
      <alignment horizontal="center" vertical="center"/>
    </xf>
    <xf numFmtId="165" fontId="23" fillId="4" borderId="5" xfId="2" applyNumberFormat="1" applyFont="1" applyFill="1" applyBorder="1" applyAlignment="1" applyProtection="1">
      <alignment horizontal="center" vertical="center"/>
    </xf>
    <xf numFmtId="0" fontId="28" fillId="4" borderId="9" xfId="2" applyFont="1" applyFill="1" applyBorder="1" applyAlignment="1" applyProtection="1">
      <alignment horizontal="center" vertical="center"/>
    </xf>
    <xf numFmtId="0" fontId="28" fillId="4" borderId="10" xfId="2" applyFont="1" applyFill="1" applyBorder="1" applyAlignment="1" applyProtection="1">
      <alignment horizontal="center" vertical="center"/>
    </xf>
    <xf numFmtId="0" fontId="23" fillId="4" borderId="10" xfId="2" applyFont="1" applyFill="1" applyBorder="1" applyAlignment="1" applyProtection="1">
      <alignment horizontal="center" vertical="center"/>
    </xf>
    <xf numFmtId="165" fontId="23" fillId="4" borderId="10" xfId="2" applyNumberFormat="1" applyFont="1" applyFill="1" applyBorder="1" applyAlignment="1" applyProtection="1">
      <alignment horizontal="center" vertical="center"/>
    </xf>
    <xf numFmtId="165" fontId="29" fillId="4" borderId="10" xfId="2" applyNumberFormat="1" applyFont="1" applyFill="1" applyBorder="1" applyAlignment="1" applyProtection="1">
      <alignment horizontal="center" vertical="center"/>
    </xf>
    <xf numFmtId="165" fontId="28" fillId="4" borderId="10" xfId="2" applyNumberFormat="1" applyFont="1" applyFill="1" applyBorder="1" applyAlignment="1" applyProtection="1">
      <alignment horizontal="center" vertical="center"/>
    </xf>
    <xf numFmtId="165" fontId="28" fillId="4" borderId="11" xfId="2" applyNumberFormat="1" applyFont="1" applyFill="1" applyBorder="1" applyAlignment="1" applyProtection="1">
      <alignment horizontal="center" vertical="center"/>
    </xf>
    <xf numFmtId="0" fontId="28" fillId="4" borderId="7" xfId="2" applyFont="1" applyFill="1" applyBorder="1" applyAlignment="1" applyProtection="1">
      <alignment horizontal="center" vertical="center"/>
    </xf>
    <xf numFmtId="0" fontId="28" fillId="4" borderId="8" xfId="2" applyFont="1" applyFill="1" applyBorder="1" applyAlignment="1" applyProtection="1">
      <alignment horizontal="center" vertical="center"/>
    </xf>
    <xf numFmtId="0" fontId="23" fillId="4" borderId="8" xfId="2" applyFont="1" applyFill="1" applyBorder="1" applyAlignment="1" applyProtection="1">
      <alignment horizontal="center" vertical="center"/>
    </xf>
    <xf numFmtId="165" fontId="28" fillId="4" borderId="8" xfId="2" applyNumberFormat="1" applyFont="1" applyFill="1" applyBorder="1" applyAlignment="1" applyProtection="1">
      <alignment horizontal="center" vertical="center"/>
    </xf>
    <xf numFmtId="165" fontId="28" fillId="4" borderId="12" xfId="2" applyNumberFormat="1" applyFont="1" applyFill="1" applyBorder="1" applyAlignment="1" applyProtection="1">
      <alignment horizontal="center" vertical="center"/>
    </xf>
  </cellXfs>
  <cellStyles count="53">
    <cellStyle name="Cabecera 1" xfId="6"/>
    <cellStyle name="Cabecera 2" xfId="7"/>
    <cellStyle name="Dia" xfId="8"/>
    <cellStyle name="Encabez1" xfId="9"/>
    <cellStyle name="Encabez2" xfId="10"/>
    <cellStyle name="Euro" xfId="11"/>
    <cellStyle name="F2" xfId="12"/>
    <cellStyle name="F3" xfId="13"/>
    <cellStyle name="F4" xfId="14"/>
    <cellStyle name="F5" xfId="15"/>
    <cellStyle name="F6" xfId="16"/>
    <cellStyle name="F7" xfId="17"/>
    <cellStyle name="F8" xfId="18"/>
    <cellStyle name="Fecha" xfId="19"/>
    <cellStyle name="Fijo" xfId="20"/>
    <cellStyle name="Financiero" xfId="21"/>
    <cellStyle name="Millares [0] 2" xfId="22"/>
    <cellStyle name="Millares [0] 3" xfId="23"/>
    <cellStyle name="Millares 103 3" xfId="5"/>
    <cellStyle name="Millares 2" xfId="24"/>
    <cellStyle name="Millares 3" xfId="25"/>
    <cellStyle name="Millares 4" xfId="26"/>
    <cellStyle name="Millares 5" xfId="27"/>
    <cellStyle name="Millares 6" xfId="28"/>
    <cellStyle name="Millares 7" xfId="29"/>
    <cellStyle name="Millares 8" xfId="30"/>
    <cellStyle name="Moneda" xfId="52" builtinId="4"/>
    <cellStyle name="Moneda 2" xfId="31"/>
    <cellStyle name="Moneda 3" xfId="32"/>
    <cellStyle name="Monetario" xfId="33"/>
    <cellStyle name="Monetario0" xfId="34"/>
    <cellStyle name="Normal" xfId="0" builtinId="0"/>
    <cellStyle name="Normal 11" xfId="4"/>
    <cellStyle name="Normal 2" xfId="1"/>
    <cellStyle name="Normal 2 2" xfId="35"/>
    <cellStyle name="Normal 2 3" xfId="36"/>
    <cellStyle name="Normal 2_01- Recursos y Gastos 2006-2009 11" xfId="37"/>
    <cellStyle name="Normal 3" xfId="38"/>
    <cellStyle name="Normal 3 2" xfId="39"/>
    <cellStyle name="Normal 3_01- Recursos y Gastos 2006-2009 6" xfId="40"/>
    <cellStyle name="Normal 4" xfId="41"/>
    <cellStyle name="Normal 5" xfId="42"/>
    <cellStyle name="Normal_Marco Macrofiscal-cuadros y graficos" xfId="3"/>
    <cellStyle name="Normal_Marco Macrofiscal-cuadros y graficos 2" xfId="2"/>
    <cellStyle name="Porcentaje 2" xfId="43"/>
    <cellStyle name="Porcentaje 3" xfId="44"/>
    <cellStyle name="Porcentual 2" xfId="45"/>
    <cellStyle name="Porcentual 2 2" xfId="46"/>
    <cellStyle name="Porcentual 3" xfId="47"/>
    <cellStyle name="Porcentual 4" xfId="48"/>
    <cellStyle name="Porcentual 5" xfId="49"/>
    <cellStyle name="Punto" xfId="50"/>
    <cellStyle name="Punto0" xfId="5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r_dprfm\tareas\muleto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miranda\mis%20document\Mis%20documentos\SMIRANDA\DESCENTRALIZACION%20LEY%2013010\IMPUESTO%20INMOBILIARIO%20RURAL\Cierres%202004\CUOTA%20CORRIENTE\CUOTA%201-04\Febrero%2004\DISTRIBUIDO%20FEBRERO%20CUOTA%20CTE.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TIC."/>
      <sheetName val="Hoja1"/>
      <sheetName val="Hoja2"/>
      <sheetName val="Hoja3"/>
      <sheetName val="muleto"/>
      <sheetName val="#¡REF"/>
      <sheetName val="Ene+229"/>
      <sheetName val="Feb"/>
      <sheetName val="Mar"/>
      <sheetName val="Abr"/>
      <sheetName val="May"/>
      <sheetName val="Jun"/>
      <sheetName val="Jul"/>
      <sheetName val="en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TRIBUIDO IIR CC FEBRERO"/>
      <sheetName val="0302"/>
      <sheetName val="0402"/>
      <sheetName val="0502"/>
      <sheetName val="0602"/>
      <sheetName val="0902"/>
      <sheetName val="1002"/>
      <sheetName val="1102"/>
      <sheetName val="1202"/>
      <sheetName val="1302"/>
      <sheetName val="1602"/>
      <sheetName val="1702"/>
      <sheetName val="1802"/>
      <sheetName val="1902"/>
      <sheetName val="2002"/>
      <sheetName val="2302"/>
      <sheetName val="2402"/>
      <sheetName val="2502"/>
      <sheetName val="2602"/>
      <sheetName val="2702"/>
      <sheetName val="0103"/>
      <sheetName val="0202"/>
      <sheetName val="Rec. y Transf.ENERO-04"/>
      <sheetName val="Rec_ y Transf_ENERO_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80"/>
  <sheetViews>
    <sheetView showGridLines="0" tabSelected="1" topLeftCell="D43" zoomScaleNormal="100" workbookViewId="0">
      <selection activeCell="M59" sqref="M59:M62"/>
    </sheetView>
  </sheetViews>
  <sheetFormatPr baseColWidth="10" defaultColWidth="10.28515625" defaultRowHeight="12.75" x14ac:dyDescent="0.25"/>
  <cols>
    <col min="1" max="1" width="2.28515625" style="1" customWidth="1"/>
    <col min="2" max="2" width="64.85546875" style="1" customWidth="1"/>
    <col min="3" max="4" width="16.85546875" style="12" bestFit="1" customWidth="1"/>
    <col min="5" max="5" width="14.28515625" style="12" bestFit="1" customWidth="1"/>
    <col min="6" max="6" width="15.5703125" style="12" bestFit="1" customWidth="1"/>
    <col min="7" max="7" width="13.85546875" style="12" bestFit="1" customWidth="1"/>
    <col min="8" max="8" width="15.5703125" style="12" bestFit="1" customWidth="1"/>
    <col min="9" max="9" width="14.28515625" style="12" bestFit="1" customWidth="1"/>
    <col min="10" max="10" width="15.5703125" style="12" bestFit="1" customWidth="1"/>
    <col min="11" max="11" width="13.85546875" style="12" bestFit="1" customWidth="1"/>
    <col min="12" max="13" width="12.7109375" style="12" bestFit="1" customWidth="1"/>
    <col min="14" max="14" width="17.85546875" style="10" bestFit="1" customWidth="1"/>
    <col min="15" max="255" width="10.28515625" style="1"/>
    <col min="256" max="256" width="2.28515625" style="1" customWidth="1"/>
    <col min="257" max="257" width="55.85546875" style="1" customWidth="1"/>
    <col min="258" max="270" width="13" style="1" customWidth="1"/>
    <col min="271" max="511" width="10.28515625" style="1"/>
    <col min="512" max="512" width="2.28515625" style="1" customWidth="1"/>
    <col min="513" max="513" width="55.85546875" style="1" customWidth="1"/>
    <col min="514" max="526" width="13" style="1" customWidth="1"/>
    <col min="527" max="767" width="10.28515625" style="1"/>
    <col min="768" max="768" width="2.28515625" style="1" customWidth="1"/>
    <col min="769" max="769" width="55.85546875" style="1" customWidth="1"/>
    <col min="770" max="782" width="13" style="1" customWidth="1"/>
    <col min="783" max="1023" width="10.28515625" style="1"/>
    <col min="1024" max="1024" width="2.28515625" style="1" customWidth="1"/>
    <col min="1025" max="1025" width="55.85546875" style="1" customWidth="1"/>
    <col min="1026" max="1038" width="13" style="1" customWidth="1"/>
    <col min="1039" max="1279" width="10.28515625" style="1"/>
    <col min="1280" max="1280" width="2.28515625" style="1" customWidth="1"/>
    <col min="1281" max="1281" width="55.85546875" style="1" customWidth="1"/>
    <col min="1282" max="1294" width="13" style="1" customWidth="1"/>
    <col min="1295" max="1535" width="10.28515625" style="1"/>
    <col min="1536" max="1536" width="2.28515625" style="1" customWidth="1"/>
    <col min="1537" max="1537" width="55.85546875" style="1" customWidth="1"/>
    <col min="1538" max="1550" width="13" style="1" customWidth="1"/>
    <col min="1551" max="1791" width="10.28515625" style="1"/>
    <col min="1792" max="1792" width="2.28515625" style="1" customWidth="1"/>
    <col min="1793" max="1793" width="55.85546875" style="1" customWidth="1"/>
    <col min="1794" max="1806" width="13" style="1" customWidth="1"/>
    <col min="1807" max="2047" width="10.28515625" style="1"/>
    <col min="2048" max="2048" width="2.28515625" style="1" customWidth="1"/>
    <col min="2049" max="2049" width="55.85546875" style="1" customWidth="1"/>
    <col min="2050" max="2062" width="13" style="1" customWidth="1"/>
    <col min="2063" max="2303" width="10.28515625" style="1"/>
    <col min="2304" max="2304" width="2.28515625" style="1" customWidth="1"/>
    <col min="2305" max="2305" width="55.85546875" style="1" customWidth="1"/>
    <col min="2306" max="2318" width="13" style="1" customWidth="1"/>
    <col min="2319" max="2559" width="10.28515625" style="1"/>
    <col min="2560" max="2560" width="2.28515625" style="1" customWidth="1"/>
    <col min="2561" max="2561" width="55.85546875" style="1" customWidth="1"/>
    <col min="2562" max="2574" width="13" style="1" customWidth="1"/>
    <col min="2575" max="2815" width="10.28515625" style="1"/>
    <col min="2816" max="2816" width="2.28515625" style="1" customWidth="1"/>
    <col min="2817" max="2817" width="55.85546875" style="1" customWidth="1"/>
    <col min="2818" max="2830" width="13" style="1" customWidth="1"/>
    <col min="2831" max="3071" width="10.28515625" style="1"/>
    <col min="3072" max="3072" width="2.28515625" style="1" customWidth="1"/>
    <col min="3073" max="3073" width="55.85546875" style="1" customWidth="1"/>
    <col min="3074" max="3086" width="13" style="1" customWidth="1"/>
    <col min="3087" max="3327" width="10.28515625" style="1"/>
    <col min="3328" max="3328" width="2.28515625" style="1" customWidth="1"/>
    <col min="3329" max="3329" width="55.85546875" style="1" customWidth="1"/>
    <col min="3330" max="3342" width="13" style="1" customWidth="1"/>
    <col min="3343" max="3583" width="10.28515625" style="1"/>
    <col min="3584" max="3584" width="2.28515625" style="1" customWidth="1"/>
    <col min="3585" max="3585" width="55.85546875" style="1" customWidth="1"/>
    <col min="3586" max="3598" width="13" style="1" customWidth="1"/>
    <col min="3599" max="3839" width="10.28515625" style="1"/>
    <col min="3840" max="3840" width="2.28515625" style="1" customWidth="1"/>
    <col min="3841" max="3841" width="55.85546875" style="1" customWidth="1"/>
    <col min="3842" max="3854" width="13" style="1" customWidth="1"/>
    <col min="3855" max="4095" width="10.28515625" style="1"/>
    <col min="4096" max="4096" width="2.28515625" style="1" customWidth="1"/>
    <col min="4097" max="4097" width="55.85546875" style="1" customWidth="1"/>
    <col min="4098" max="4110" width="13" style="1" customWidth="1"/>
    <col min="4111" max="4351" width="10.28515625" style="1"/>
    <col min="4352" max="4352" width="2.28515625" style="1" customWidth="1"/>
    <col min="4353" max="4353" width="55.85546875" style="1" customWidth="1"/>
    <col min="4354" max="4366" width="13" style="1" customWidth="1"/>
    <col min="4367" max="4607" width="10.28515625" style="1"/>
    <col min="4608" max="4608" width="2.28515625" style="1" customWidth="1"/>
    <col min="4609" max="4609" width="55.85546875" style="1" customWidth="1"/>
    <col min="4610" max="4622" width="13" style="1" customWidth="1"/>
    <col min="4623" max="4863" width="10.28515625" style="1"/>
    <col min="4864" max="4864" width="2.28515625" style="1" customWidth="1"/>
    <col min="4865" max="4865" width="55.85546875" style="1" customWidth="1"/>
    <col min="4866" max="4878" width="13" style="1" customWidth="1"/>
    <col min="4879" max="5119" width="10.28515625" style="1"/>
    <col min="5120" max="5120" width="2.28515625" style="1" customWidth="1"/>
    <col min="5121" max="5121" width="55.85546875" style="1" customWidth="1"/>
    <col min="5122" max="5134" width="13" style="1" customWidth="1"/>
    <col min="5135" max="5375" width="10.28515625" style="1"/>
    <col min="5376" max="5376" width="2.28515625" style="1" customWidth="1"/>
    <col min="5377" max="5377" width="55.85546875" style="1" customWidth="1"/>
    <col min="5378" max="5390" width="13" style="1" customWidth="1"/>
    <col min="5391" max="5631" width="10.28515625" style="1"/>
    <col min="5632" max="5632" width="2.28515625" style="1" customWidth="1"/>
    <col min="5633" max="5633" width="55.85546875" style="1" customWidth="1"/>
    <col min="5634" max="5646" width="13" style="1" customWidth="1"/>
    <col min="5647" max="5887" width="10.28515625" style="1"/>
    <col min="5888" max="5888" width="2.28515625" style="1" customWidth="1"/>
    <col min="5889" max="5889" width="55.85546875" style="1" customWidth="1"/>
    <col min="5890" max="5902" width="13" style="1" customWidth="1"/>
    <col min="5903" max="6143" width="10.28515625" style="1"/>
    <col min="6144" max="6144" width="2.28515625" style="1" customWidth="1"/>
    <col min="6145" max="6145" width="55.85546875" style="1" customWidth="1"/>
    <col min="6146" max="6158" width="13" style="1" customWidth="1"/>
    <col min="6159" max="6399" width="10.28515625" style="1"/>
    <col min="6400" max="6400" width="2.28515625" style="1" customWidth="1"/>
    <col min="6401" max="6401" width="55.85546875" style="1" customWidth="1"/>
    <col min="6402" max="6414" width="13" style="1" customWidth="1"/>
    <col min="6415" max="6655" width="10.28515625" style="1"/>
    <col min="6656" max="6656" width="2.28515625" style="1" customWidth="1"/>
    <col min="6657" max="6657" width="55.85546875" style="1" customWidth="1"/>
    <col min="6658" max="6670" width="13" style="1" customWidth="1"/>
    <col min="6671" max="6911" width="10.28515625" style="1"/>
    <col min="6912" max="6912" width="2.28515625" style="1" customWidth="1"/>
    <col min="6913" max="6913" width="55.85546875" style="1" customWidth="1"/>
    <col min="6914" max="6926" width="13" style="1" customWidth="1"/>
    <col min="6927" max="7167" width="10.28515625" style="1"/>
    <col min="7168" max="7168" width="2.28515625" style="1" customWidth="1"/>
    <col min="7169" max="7169" width="55.85546875" style="1" customWidth="1"/>
    <col min="7170" max="7182" width="13" style="1" customWidth="1"/>
    <col min="7183" max="7423" width="10.28515625" style="1"/>
    <col min="7424" max="7424" width="2.28515625" style="1" customWidth="1"/>
    <col min="7425" max="7425" width="55.85546875" style="1" customWidth="1"/>
    <col min="7426" max="7438" width="13" style="1" customWidth="1"/>
    <col min="7439" max="7679" width="10.28515625" style="1"/>
    <col min="7680" max="7680" width="2.28515625" style="1" customWidth="1"/>
    <col min="7681" max="7681" width="55.85546875" style="1" customWidth="1"/>
    <col min="7682" max="7694" width="13" style="1" customWidth="1"/>
    <col min="7695" max="7935" width="10.28515625" style="1"/>
    <col min="7936" max="7936" width="2.28515625" style="1" customWidth="1"/>
    <col min="7937" max="7937" width="55.85546875" style="1" customWidth="1"/>
    <col min="7938" max="7950" width="13" style="1" customWidth="1"/>
    <col min="7951" max="8191" width="10.28515625" style="1"/>
    <col min="8192" max="8192" width="2.28515625" style="1" customWidth="1"/>
    <col min="8193" max="8193" width="55.85546875" style="1" customWidth="1"/>
    <col min="8194" max="8206" width="13" style="1" customWidth="1"/>
    <col min="8207" max="8447" width="10.28515625" style="1"/>
    <col min="8448" max="8448" width="2.28515625" style="1" customWidth="1"/>
    <col min="8449" max="8449" width="55.85546875" style="1" customWidth="1"/>
    <col min="8450" max="8462" width="13" style="1" customWidth="1"/>
    <col min="8463" max="8703" width="10.28515625" style="1"/>
    <col min="8704" max="8704" width="2.28515625" style="1" customWidth="1"/>
    <col min="8705" max="8705" width="55.85546875" style="1" customWidth="1"/>
    <col min="8706" max="8718" width="13" style="1" customWidth="1"/>
    <col min="8719" max="8959" width="10.28515625" style="1"/>
    <col min="8960" max="8960" width="2.28515625" style="1" customWidth="1"/>
    <col min="8961" max="8961" width="55.85546875" style="1" customWidth="1"/>
    <col min="8962" max="8974" width="13" style="1" customWidth="1"/>
    <col min="8975" max="9215" width="10.28515625" style="1"/>
    <col min="9216" max="9216" width="2.28515625" style="1" customWidth="1"/>
    <col min="9217" max="9217" width="55.85546875" style="1" customWidth="1"/>
    <col min="9218" max="9230" width="13" style="1" customWidth="1"/>
    <col min="9231" max="9471" width="10.28515625" style="1"/>
    <col min="9472" max="9472" width="2.28515625" style="1" customWidth="1"/>
    <col min="9473" max="9473" width="55.85546875" style="1" customWidth="1"/>
    <col min="9474" max="9486" width="13" style="1" customWidth="1"/>
    <col min="9487" max="9727" width="10.28515625" style="1"/>
    <col min="9728" max="9728" width="2.28515625" style="1" customWidth="1"/>
    <col min="9729" max="9729" width="55.85546875" style="1" customWidth="1"/>
    <col min="9730" max="9742" width="13" style="1" customWidth="1"/>
    <col min="9743" max="9983" width="10.28515625" style="1"/>
    <col min="9984" max="9984" width="2.28515625" style="1" customWidth="1"/>
    <col min="9985" max="9985" width="55.85546875" style="1" customWidth="1"/>
    <col min="9986" max="9998" width="13" style="1" customWidth="1"/>
    <col min="9999" max="10239" width="10.28515625" style="1"/>
    <col min="10240" max="10240" width="2.28515625" style="1" customWidth="1"/>
    <col min="10241" max="10241" width="55.85546875" style="1" customWidth="1"/>
    <col min="10242" max="10254" width="13" style="1" customWidth="1"/>
    <col min="10255" max="10495" width="10.28515625" style="1"/>
    <col min="10496" max="10496" width="2.28515625" style="1" customWidth="1"/>
    <col min="10497" max="10497" width="55.85546875" style="1" customWidth="1"/>
    <col min="10498" max="10510" width="13" style="1" customWidth="1"/>
    <col min="10511" max="10751" width="10.28515625" style="1"/>
    <col min="10752" max="10752" width="2.28515625" style="1" customWidth="1"/>
    <col min="10753" max="10753" width="55.85546875" style="1" customWidth="1"/>
    <col min="10754" max="10766" width="13" style="1" customWidth="1"/>
    <col min="10767" max="11007" width="10.28515625" style="1"/>
    <col min="11008" max="11008" width="2.28515625" style="1" customWidth="1"/>
    <col min="11009" max="11009" width="55.85546875" style="1" customWidth="1"/>
    <col min="11010" max="11022" width="13" style="1" customWidth="1"/>
    <col min="11023" max="11263" width="10.28515625" style="1"/>
    <col min="11264" max="11264" width="2.28515625" style="1" customWidth="1"/>
    <col min="11265" max="11265" width="55.85546875" style="1" customWidth="1"/>
    <col min="11266" max="11278" width="13" style="1" customWidth="1"/>
    <col min="11279" max="11519" width="10.28515625" style="1"/>
    <col min="11520" max="11520" width="2.28515625" style="1" customWidth="1"/>
    <col min="11521" max="11521" width="55.85546875" style="1" customWidth="1"/>
    <col min="11522" max="11534" width="13" style="1" customWidth="1"/>
    <col min="11535" max="11775" width="10.28515625" style="1"/>
    <col min="11776" max="11776" width="2.28515625" style="1" customWidth="1"/>
    <col min="11777" max="11777" width="55.85546875" style="1" customWidth="1"/>
    <col min="11778" max="11790" width="13" style="1" customWidth="1"/>
    <col min="11791" max="12031" width="10.28515625" style="1"/>
    <col min="12032" max="12032" width="2.28515625" style="1" customWidth="1"/>
    <col min="12033" max="12033" width="55.85546875" style="1" customWidth="1"/>
    <col min="12034" max="12046" width="13" style="1" customWidth="1"/>
    <col min="12047" max="12287" width="10.28515625" style="1"/>
    <col min="12288" max="12288" width="2.28515625" style="1" customWidth="1"/>
    <col min="12289" max="12289" width="55.85546875" style="1" customWidth="1"/>
    <col min="12290" max="12302" width="13" style="1" customWidth="1"/>
    <col min="12303" max="12543" width="10.28515625" style="1"/>
    <col min="12544" max="12544" width="2.28515625" style="1" customWidth="1"/>
    <col min="12545" max="12545" width="55.85546875" style="1" customWidth="1"/>
    <col min="12546" max="12558" width="13" style="1" customWidth="1"/>
    <col min="12559" max="12799" width="10.28515625" style="1"/>
    <col min="12800" max="12800" width="2.28515625" style="1" customWidth="1"/>
    <col min="12801" max="12801" width="55.85546875" style="1" customWidth="1"/>
    <col min="12802" max="12814" width="13" style="1" customWidth="1"/>
    <col min="12815" max="13055" width="10.28515625" style="1"/>
    <col min="13056" max="13056" width="2.28515625" style="1" customWidth="1"/>
    <col min="13057" max="13057" width="55.85546875" style="1" customWidth="1"/>
    <col min="13058" max="13070" width="13" style="1" customWidth="1"/>
    <col min="13071" max="13311" width="10.28515625" style="1"/>
    <col min="13312" max="13312" width="2.28515625" style="1" customWidth="1"/>
    <col min="13313" max="13313" width="55.85546875" style="1" customWidth="1"/>
    <col min="13314" max="13326" width="13" style="1" customWidth="1"/>
    <col min="13327" max="13567" width="10.28515625" style="1"/>
    <col min="13568" max="13568" width="2.28515625" style="1" customWidth="1"/>
    <col min="13569" max="13569" width="55.85546875" style="1" customWidth="1"/>
    <col min="13570" max="13582" width="13" style="1" customWidth="1"/>
    <col min="13583" max="13823" width="10.28515625" style="1"/>
    <col min="13824" max="13824" width="2.28515625" style="1" customWidth="1"/>
    <col min="13825" max="13825" width="55.85546875" style="1" customWidth="1"/>
    <col min="13826" max="13838" width="13" style="1" customWidth="1"/>
    <col min="13839" max="14079" width="10.28515625" style="1"/>
    <col min="14080" max="14080" width="2.28515625" style="1" customWidth="1"/>
    <col min="14081" max="14081" width="55.85546875" style="1" customWidth="1"/>
    <col min="14082" max="14094" width="13" style="1" customWidth="1"/>
    <col min="14095" max="14335" width="10.28515625" style="1"/>
    <col min="14336" max="14336" width="2.28515625" style="1" customWidth="1"/>
    <col min="14337" max="14337" width="55.85546875" style="1" customWidth="1"/>
    <col min="14338" max="14350" width="13" style="1" customWidth="1"/>
    <col min="14351" max="14591" width="10.28515625" style="1"/>
    <col min="14592" max="14592" width="2.28515625" style="1" customWidth="1"/>
    <col min="14593" max="14593" width="55.85546875" style="1" customWidth="1"/>
    <col min="14594" max="14606" width="13" style="1" customWidth="1"/>
    <col min="14607" max="14847" width="10.28515625" style="1"/>
    <col min="14848" max="14848" width="2.28515625" style="1" customWidth="1"/>
    <col min="14849" max="14849" width="55.85546875" style="1" customWidth="1"/>
    <col min="14850" max="14862" width="13" style="1" customWidth="1"/>
    <col min="14863" max="15103" width="10.28515625" style="1"/>
    <col min="15104" max="15104" width="2.28515625" style="1" customWidth="1"/>
    <col min="15105" max="15105" width="55.85546875" style="1" customWidth="1"/>
    <col min="15106" max="15118" width="13" style="1" customWidth="1"/>
    <col min="15119" max="15359" width="10.28515625" style="1"/>
    <col min="15360" max="15360" width="2.28515625" style="1" customWidth="1"/>
    <col min="15361" max="15361" width="55.85546875" style="1" customWidth="1"/>
    <col min="15362" max="15374" width="13" style="1" customWidth="1"/>
    <col min="15375" max="15615" width="10.28515625" style="1"/>
    <col min="15616" max="15616" width="2.28515625" style="1" customWidth="1"/>
    <col min="15617" max="15617" width="55.85546875" style="1" customWidth="1"/>
    <col min="15618" max="15630" width="13" style="1" customWidth="1"/>
    <col min="15631" max="15871" width="10.28515625" style="1"/>
    <col min="15872" max="15872" width="2.28515625" style="1" customWidth="1"/>
    <col min="15873" max="15873" width="55.85546875" style="1" customWidth="1"/>
    <col min="15874" max="15886" width="13" style="1" customWidth="1"/>
    <col min="15887" max="16127" width="10.28515625" style="1"/>
    <col min="16128" max="16128" width="2.28515625" style="1" customWidth="1"/>
    <col min="16129" max="16129" width="55.85546875" style="1" customWidth="1"/>
    <col min="16130" max="16142" width="13" style="1" customWidth="1"/>
    <col min="16143" max="16384" width="10.28515625" style="1"/>
  </cols>
  <sheetData>
    <row r="1" spans="2:14" ht="6.75" customHeight="1" x14ac:dyDescent="0.25">
      <c r="B1" s="15"/>
      <c r="C1" s="15"/>
      <c r="D1" s="16"/>
      <c r="E1" s="16"/>
      <c r="F1" s="15"/>
      <c r="G1" s="15"/>
      <c r="H1" s="16"/>
      <c r="I1" s="16"/>
      <c r="J1" s="17"/>
      <c r="K1" s="16"/>
      <c r="L1" s="16"/>
      <c r="M1" s="16"/>
      <c r="N1" s="18"/>
    </row>
    <row r="2" spans="2:14" s="3" customFormat="1" ht="15.75" x14ac:dyDescent="0.25">
      <c r="B2" s="2" t="s">
        <v>41</v>
      </c>
      <c r="C2" s="15"/>
      <c r="D2" s="19"/>
      <c r="E2" s="19"/>
      <c r="F2" s="15"/>
      <c r="G2" s="15"/>
      <c r="H2" s="19"/>
      <c r="I2" s="19"/>
      <c r="J2" s="17"/>
      <c r="K2" s="19"/>
      <c r="L2" s="19"/>
      <c r="M2" s="19"/>
      <c r="N2" s="18"/>
    </row>
    <row r="3" spans="2:14" ht="5.25" customHeight="1" x14ac:dyDescent="0.25">
      <c r="B3" s="16"/>
      <c r="C3" s="20"/>
      <c r="D3" s="16"/>
      <c r="E3" s="16"/>
      <c r="F3" s="16"/>
      <c r="G3" s="18"/>
      <c r="H3" s="16"/>
      <c r="I3" s="16"/>
      <c r="J3" s="17"/>
      <c r="K3" s="16"/>
      <c r="L3" s="16"/>
      <c r="M3" s="16"/>
      <c r="N3" s="16"/>
    </row>
    <row r="4" spans="2:14" ht="15.75" x14ac:dyDescent="0.25">
      <c r="B4" s="21" t="s">
        <v>0</v>
      </c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</row>
    <row r="5" spans="2:14" ht="15.75" x14ac:dyDescent="0.2">
      <c r="B5" s="22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23" t="s">
        <v>1</v>
      </c>
    </row>
    <row r="6" spans="2:14" s="4" customFormat="1" ht="24" customHeight="1" x14ac:dyDescent="0.25">
      <c r="B6" s="24"/>
      <c r="C6" s="25" t="s">
        <v>2</v>
      </c>
      <c r="D6" s="26">
        <v>2021</v>
      </c>
      <c r="E6" s="27"/>
      <c r="F6" s="26">
        <v>2022</v>
      </c>
      <c r="G6" s="27"/>
      <c r="H6" s="26">
        <v>2023</v>
      </c>
      <c r="I6" s="27"/>
      <c r="J6" s="26">
        <v>2024</v>
      </c>
      <c r="K6" s="27"/>
      <c r="L6" s="26" t="s">
        <v>3</v>
      </c>
      <c r="M6" s="27"/>
      <c r="N6" s="28" t="s">
        <v>4</v>
      </c>
    </row>
    <row r="7" spans="2:14" s="4" customFormat="1" ht="15.75" customHeight="1" x14ac:dyDescent="0.25">
      <c r="B7" s="29" t="s">
        <v>5</v>
      </c>
      <c r="C7" s="30">
        <v>44286</v>
      </c>
      <c r="D7" s="31" t="s">
        <v>6</v>
      </c>
      <c r="E7" s="31" t="s">
        <v>7</v>
      </c>
      <c r="F7" s="31" t="s">
        <v>6</v>
      </c>
      <c r="G7" s="31" t="s">
        <v>7</v>
      </c>
      <c r="H7" s="31" t="s">
        <v>6</v>
      </c>
      <c r="I7" s="31" t="s">
        <v>7</v>
      </c>
      <c r="J7" s="31" t="s">
        <v>6</v>
      </c>
      <c r="K7" s="31" t="s">
        <v>7</v>
      </c>
      <c r="L7" s="31" t="s">
        <v>6</v>
      </c>
      <c r="M7" s="31" t="s">
        <v>7</v>
      </c>
      <c r="N7" s="32"/>
    </row>
    <row r="8" spans="2:14" s="4" customFormat="1" ht="12.75" customHeight="1" x14ac:dyDescent="0.25">
      <c r="B8" s="29"/>
      <c r="C8" s="33"/>
      <c r="D8" s="31"/>
      <c r="E8" s="31" t="s">
        <v>8</v>
      </c>
      <c r="F8" s="31"/>
      <c r="G8" s="31" t="s">
        <v>8</v>
      </c>
      <c r="H8" s="31"/>
      <c r="I8" s="31" t="s">
        <v>8</v>
      </c>
      <c r="J8" s="31"/>
      <c r="K8" s="31" t="s">
        <v>8</v>
      </c>
      <c r="L8" s="31"/>
      <c r="M8" s="31" t="s">
        <v>8</v>
      </c>
      <c r="N8" s="32"/>
    </row>
    <row r="9" spans="2:14" s="4" customFormat="1" ht="15.75" x14ac:dyDescent="0.25">
      <c r="B9" s="63"/>
      <c r="C9" s="64"/>
      <c r="D9" s="65"/>
      <c r="E9" s="31" t="s">
        <v>9</v>
      </c>
      <c r="F9" s="65"/>
      <c r="G9" s="31" t="s">
        <v>9</v>
      </c>
      <c r="H9" s="65"/>
      <c r="I9" s="31" t="s">
        <v>9</v>
      </c>
      <c r="J9" s="65"/>
      <c r="K9" s="31" t="s">
        <v>9</v>
      </c>
      <c r="L9" s="65"/>
      <c r="M9" s="31" t="s">
        <v>9</v>
      </c>
      <c r="N9" s="32"/>
    </row>
    <row r="10" spans="2:14" s="5" customFormat="1" ht="18" customHeight="1" x14ac:dyDescent="0.25">
      <c r="B10" s="69" t="s">
        <v>10</v>
      </c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3"/>
      <c r="N10" s="84"/>
    </row>
    <row r="11" spans="2:14" s="5" customFormat="1" ht="18" customHeight="1" x14ac:dyDescent="0.25">
      <c r="B11" s="70" t="s">
        <v>11</v>
      </c>
      <c r="C11" s="78"/>
      <c r="D11" s="78"/>
      <c r="E11" s="78"/>
      <c r="F11" s="78"/>
      <c r="G11" s="78"/>
      <c r="H11" s="78"/>
      <c r="I11" s="78"/>
      <c r="J11" s="78"/>
      <c r="K11" s="78"/>
      <c r="L11" s="78"/>
      <c r="M11" s="74"/>
      <c r="N11" s="85"/>
    </row>
    <row r="12" spans="2:14" s="6" customFormat="1" ht="18" customHeight="1" x14ac:dyDescent="0.25">
      <c r="B12" s="71" t="s">
        <v>12</v>
      </c>
      <c r="C12" s="79"/>
      <c r="D12" s="79"/>
      <c r="E12" s="79"/>
      <c r="F12" s="79"/>
      <c r="G12" s="79"/>
      <c r="H12" s="79"/>
      <c r="I12" s="79"/>
      <c r="J12" s="79"/>
      <c r="K12" s="79"/>
      <c r="L12" s="79"/>
      <c r="M12" s="75"/>
      <c r="N12" s="86"/>
    </row>
    <row r="13" spans="2:14" s="6" customFormat="1" ht="18" customHeight="1" x14ac:dyDescent="0.25">
      <c r="B13" s="66" t="s">
        <v>50</v>
      </c>
      <c r="C13" s="80">
        <v>11955000</v>
      </c>
      <c r="D13" s="80">
        <v>11955000</v>
      </c>
      <c r="E13" s="79"/>
      <c r="F13" s="79"/>
      <c r="G13" s="79"/>
      <c r="H13" s="79"/>
      <c r="I13" s="79"/>
      <c r="J13" s="79"/>
      <c r="K13" s="79"/>
      <c r="L13" s="79"/>
      <c r="M13" s="75"/>
      <c r="N13" s="86"/>
    </row>
    <row r="14" spans="2:14" s="6" customFormat="1" ht="18" customHeight="1" x14ac:dyDescent="0.25">
      <c r="B14" s="66" t="s">
        <v>13</v>
      </c>
      <c r="C14" s="80"/>
      <c r="D14" s="80"/>
      <c r="E14" s="80"/>
      <c r="F14" s="80"/>
      <c r="G14" s="80"/>
      <c r="H14" s="80"/>
      <c r="I14" s="80"/>
      <c r="J14" s="80"/>
      <c r="K14" s="80"/>
      <c r="L14" s="80"/>
      <c r="M14" s="76"/>
      <c r="N14" s="67"/>
    </row>
    <row r="15" spans="2:14" s="6" customFormat="1" ht="18" customHeight="1" x14ac:dyDescent="0.25">
      <c r="B15" s="66" t="s">
        <v>14</v>
      </c>
      <c r="C15" s="80"/>
      <c r="D15" s="80"/>
      <c r="E15" s="80"/>
      <c r="F15" s="80"/>
      <c r="G15" s="80"/>
      <c r="H15" s="80"/>
      <c r="I15" s="80"/>
      <c r="J15" s="80"/>
      <c r="K15" s="80"/>
      <c r="L15" s="80"/>
      <c r="M15" s="76"/>
      <c r="N15" s="67"/>
    </row>
    <row r="16" spans="2:14" s="6" customFormat="1" ht="18" customHeight="1" x14ac:dyDescent="0.25">
      <c r="B16" s="66" t="s">
        <v>15</v>
      </c>
      <c r="C16" s="80">
        <f>H16+J16</f>
        <v>4242691.51</v>
      </c>
      <c r="D16" s="80"/>
      <c r="E16" s="80">
        <f>16903.8+120280.81+67315.07+49093.15+49364.38</f>
        <v>302957.20999999996</v>
      </c>
      <c r="F16" s="80"/>
      <c r="G16" s="80">
        <f>16810.92+16903.8+119619.92+120280.81+66945.21+67315.07+49093.15+49364.38</f>
        <v>506333.26000000007</v>
      </c>
      <c r="H16" s="80">
        <v>3960187.5</v>
      </c>
      <c r="I16" s="80">
        <f>16810.92+16903.8+120280.81+120280.81+67315.07+67315.07+49364.38+49364.38</f>
        <v>507635.24</v>
      </c>
      <c r="J16" s="80">
        <v>282504.01</v>
      </c>
      <c r="K16" s="80">
        <f>16903.8+16903.8</f>
        <v>33807.599999999999</v>
      </c>
      <c r="L16" s="80"/>
      <c r="M16" s="76"/>
      <c r="N16" s="67"/>
    </row>
    <row r="17" spans="2:14" s="6" customFormat="1" ht="18" customHeight="1" x14ac:dyDescent="0.25">
      <c r="B17" s="66" t="s">
        <v>16</v>
      </c>
      <c r="C17" s="81">
        <f>D17+F17+H17+J17+L17</f>
        <v>144754.66999999998</v>
      </c>
      <c r="D17" s="81">
        <f>20875.72</f>
        <v>20875.72</v>
      </c>
      <c r="E17" s="81">
        <f>4452.24</f>
        <v>4452.24</v>
      </c>
      <c r="F17" s="81">
        <v>20875.72</v>
      </c>
      <c r="G17" s="81">
        <v>4452.24</v>
      </c>
      <c r="H17" s="81">
        <v>20875.72</v>
      </c>
      <c r="I17" s="81">
        <v>4452.24</v>
      </c>
      <c r="J17" s="81">
        <v>15125.51</v>
      </c>
      <c r="K17" s="81">
        <v>3589.71</v>
      </c>
      <c r="L17" s="81">
        <v>67002</v>
      </c>
      <c r="M17" s="38">
        <v>16750.12</v>
      </c>
      <c r="N17" s="68"/>
    </row>
    <row r="18" spans="2:14" s="6" customFormat="1" ht="18" customHeight="1" x14ac:dyDescent="0.25">
      <c r="B18" s="66" t="s">
        <v>17</v>
      </c>
      <c r="C18" s="80"/>
      <c r="D18" s="80"/>
      <c r="E18" s="80"/>
      <c r="F18" s="80"/>
      <c r="G18" s="80"/>
      <c r="H18" s="80"/>
      <c r="I18" s="80"/>
      <c r="J18" s="80"/>
      <c r="K18" s="80"/>
      <c r="L18" s="80"/>
      <c r="M18" s="76"/>
      <c r="N18" s="67"/>
    </row>
    <row r="19" spans="2:14" s="6" customFormat="1" ht="18" customHeight="1" x14ac:dyDescent="0.25">
      <c r="B19" s="66" t="s">
        <v>18</v>
      </c>
      <c r="C19" s="80"/>
      <c r="D19" s="80"/>
      <c r="E19" s="80"/>
      <c r="F19" s="80"/>
      <c r="G19" s="80"/>
      <c r="H19" s="80"/>
      <c r="I19" s="80"/>
      <c r="J19" s="80"/>
      <c r="K19" s="80"/>
      <c r="L19" s="80"/>
      <c r="M19" s="76"/>
      <c r="N19" s="67"/>
    </row>
    <row r="20" spans="2:14" s="6" customFormat="1" ht="18" customHeight="1" x14ac:dyDescent="0.25">
      <c r="B20" s="66" t="s">
        <v>19</v>
      </c>
      <c r="C20" s="80"/>
      <c r="D20" s="80"/>
      <c r="E20" s="80"/>
      <c r="F20" s="80"/>
      <c r="G20" s="80"/>
      <c r="H20" s="80"/>
      <c r="I20" s="80"/>
      <c r="J20" s="80"/>
      <c r="K20" s="80"/>
      <c r="L20" s="80"/>
      <c r="M20" s="76"/>
      <c r="N20" s="67"/>
    </row>
    <row r="21" spans="2:14" s="6" customFormat="1" ht="18" customHeight="1" x14ac:dyDescent="0.25">
      <c r="B21" s="66" t="s">
        <v>55</v>
      </c>
      <c r="C21" s="80"/>
      <c r="D21" s="80"/>
      <c r="E21" s="80"/>
      <c r="F21" s="80"/>
      <c r="G21" s="80"/>
      <c r="H21" s="80"/>
      <c r="I21" s="80"/>
      <c r="J21" s="80"/>
      <c r="K21" s="80"/>
      <c r="L21" s="80"/>
      <c r="M21" s="76"/>
      <c r="N21" s="67"/>
    </row>
    <row r="22" spans="2:14" s="6" customFormat="1" ht="18" customHeight="1" x14ac:dyDescent="0.25">
      <c r="B22" s="71" t="s">
        <v>20</v>
      </c>
      <c r="C22" s="80"/>
      <c r="D22" s="80"/>
      <c r="E22" s="80"/>
      <c r="F22" s="80"/>
      <c r="G22" s="80"/>
      <c r="H22" s="80"/>
      <c r="I22" s="80"/>
      <c r="J22" s="80"/>
      <c r="K22" s="80"/>
      <c r="L22" s="80"/>
      <c r="M22" s="76"/>
      <c r="N22" s="67"/>
    </row>
    <row r="23" spans="2:14" s="6" customFormat="1" ht="18" customHeight="1" x14ac:dyDescent="0.25">
      <c r="B23" s="66" t="s">
        <v>21</v>
      </c>
      <c r="C23" s="80"/>
      <c r="D23" s="80"/>
      <c r="E23" s="80"/>
      <c r="F23" s="80"/>
      <c r="G23" s="80"/>
      <c r="H23" s="80"/>
      <c r="I23" s="80"/>
      <c r="J23" s="80"/>
      <c r="K23" s="80"/>
      <c r="L23" s="80"/>
      <c r="M23" s="76"/>
      <c r="N23" s="67"/>
    </row>
    <row r="24" spans="2:14" s="6" customFormat="1" ht="18" customHeight="1" x14ac:dyDescent="0.25">
      <c r="B24" s="66" t="s">
        <v>22</v>
      </c>
      <c r="C24" s="80"/>
      <c r="D24" s="80"/>
      <c r="E24" s="80"/>
      <c r="F24" s="80"/>
      <c r="G24" s="80"/>
      <c r="H24" s="80"/>
      <c r="I24" s="80"/>
      <c r="J24" s="80"/>
      <c r="K24" s="80"/>
      <c r="L24" s="80"/>
      <c r="M24" s="76"/>
      <c r="N24" s="67"/>
    </row>
    <row r="25" spans="2:14" s="6" customFormat="1" ht="18" customHeight="1" x14ac:dyDescent="0.25">
      <c r="B25" s="66" t="s">
        <v>23</v>
      </c>
      <c r="C25" s="80"/>
      <c r="D25" s="80"/>
      <c r="E25" s="80"/>
      <c r="F25" s="80"/>
      <c r="G25" s="80"/>
      <c r="H25" s="80"/>
      <c r="I25" s="80"/>
      <c r="J25" s="80"/>
      <c r="K25" s="80"/>
      <c r="L25" s="80"/>
      <c r="M25" s="76"/>
      <c r="N25" s="67"/>
    </row>
    <row r="26" spans="2:14" s="6" customFormat="1" ht="18" customHeight="1" x14ac:dyDescent="0.25">
      <c r="B26" s="66" t="s">
        <v>24</v>
      </c>
      <c r="C26" s="80"/>
      <c r="D26" s="80"/>
      <c r="E26" s="80"/>
      <c r="F26" s="80"/>
      <c r="G26" s="80"/>
      <c r="H26" s="80"/>
      <c r="I26" s="80"/>
      <c r="J26" s="80"/>
      <c r="K26" s="80"/>
      <c r="L26" s="80"/>
      <c r="M26" s="76"/>
      <c r="N26" s="67"/>
    </row>
    <row r="27" spans="2:14" s="6" customFormat="1" ht="18" customHeight="1" x14ac:dyDescent="0.25">
      <c r="B27" s="71" t="s">
        <v>25</v>
      </c>
      <c r="C27" s="80"/>
      <c r="D27" s="80"/>
      <c r="E27" s="80"/>
      <c r="F27" s="80"/>
      <c r="G27" s="80"/>
      <c r="H27" s="80"/>
      <c r="I27" s="80"/>
      <c r="J27" s="80"/>
      <c r="K27" s="80"/>
      <c r="L27" s="80"/>
      <c r="M27" s="76"/>
      <c r="N27" s="67"/>
    </row>
    <row r="28" spans="2:14" s="6" customFormat="1" ht="18" customHeight="1" x14ac:dyDescent="0.25">
      <c r="B28" s="66" t="s">
        <v>26</v>
      </c>
      <c r="C28" s="80"/>
      <c r="D28" s="80"/>
      <c r="E28" s="80"/>
      <c r="F28" s="80"/>
      <c r="G28" s="80"/>
      <c r="H28" s="80"/>
      <c r="I28" s="80"/>
      <c r="J28" s="80"/>
      <c r="K28" s="80"/>
      <c r="L28" s="80"/>
      <c r="M28" s="76"/>
      <c r="N28" s="67"/>
    </row>
    <row r="29" spans="2:14" s="6" customFormat="1" ht="18" customHeight="1" x14ac:dyDescent="0.25">
      <c r="B29" s="66" t="s">
        <v>27</v>
      </c>
      <c r="C29" s="80"/>
      <c r="D29" s="80"/>
      <c r="E29" s="80"/>
      <c r="F29" s="80"/>
      <c r="G29" s="80"/>
      <c r="H29" s="80"/>
      <c r="I29" s="80"/>
      <c r="J29" s="80"/>
      <c r="K29" s="80"/>
      <c r="L29" s="80"/>
      <c r="M29" s="76"/>
      <c r="N29" s="67"/>
    </row>
    <row r="30" spans="2:14" s="6" customFormat="1" ht="18" customHeight="1" x14ac:dyDescent="0.25">
      <c r="B30" s="66" t="s">
        <v>28</v>
      </c>
      <c r="C30" s="80"/>
      <c r="D30" s="80"/>
      <c r="E30" s="80"/>
      <c r="F30" s="80"/>
      <c r="G30" s="80"/>
      <c r="H30" s="80"/>
      <c r="I30" s="80"/>
      <c r="J30" s="80"/>
      <c r="K30" s="80"/>
      <c r="L30" s="80"/>
      <c r="M30" s="76"/>
      <c r="N30" s="67"/>
    </row>
    <row r="31" spans="2:14" s="6" customFormat="1" ht="18" customHeight="1" x14ac:dyDescent="0.25">
      <c r="B31" s="71" t="s">
        <v>29</v>
      </c>
      <c r="C31" s="80"/>
      <c r="D31" s="80"/>
      <c r="E31" s="80"/>
      <c r="F31" s="80"/>
      <c r="G31" s="80"/>
      <c r="H31" s="80"/>
      <c r="I31" s="80"/>
      <c r="J31" s="80"/>
      <c r="K31" s="80"/>
      <c r="L31" s="80"/>
      <c r="M31" s="76"/>
      <c r="N31" s="67"/>
    </row>
    <row r="32" spans="2:14" s="6" customFormat="1" ht="18" customHeight="1" x14ac:dyDescent="0.25">
      <c r="B32" s="66" t="s">
        <v>51</v>
      </c>
      <c r="C32" s="80"/>
      <c r="D32" s="80"/>
      <c r="E32" s="80"/>
      <c r="F32" s="80"/>
      <c r="G32" s="80"/>
      <c r="H32" s="80"/>
      <c r="I32" s="80"/>
      <c r="J32" s="80"/>
      <c r="K32" s="80"/>
      <c r="L32" s="80"/>
      <c r="M32" s="76"/>
      <c r="N32" s="67"/>
    </row>
    <row r="33" spans="2:14" s="6" customFormat="1" ht="18" customHeight="1" x14ac:dyDescent="0.25">
      <c r="B33" s="66" t="s">
        <v>52</v>
      </c>
      <c r="C33" s="80">
        <v>4000000</v>
      </c>
      <c r="D33" s="80">
        <f>108108.11+108108.11</f>
        <v>216216.22</v>
      </c>
      <c r="E33" s="80">
        <v>811299.47</v>
      </c>
      <c r="F33" s="80">
        <v>1297297.32</v>
      </c>
      <c r="G33" s="80">
        <v>860884.1</v>
      </c>
      <c r="H33" s="80">
        <v>1297297.32</v>
      </c>
      <c r="I33" s="80">
        <v>510607.81</v>
      </c>
      <c r="J33" s="80">
        <v>1189189.1399999999</v>
      </c>
      <c r="K33" s="80">
        <v>161060.26999999999</v>
      </c>
      <c r="L33" s="80"/>
      <c r="M33" s="76"/>
      <c r="N33" s="67"/>
    </row>
    <row r="34" spans="2:14" s="6" customFormat="1" ht="18" customHeight="1" x14ac:dyDescent="0.25">
      <c r="B34" s="66" t="s">
        <v>30</v>
      </c>
      <c r="C34" s="80"/>
      <c r="D34" s="80"/>
      <c r="E34" s="80"/>
      <c r="F34" s="80"/>
      <c r="G34" s="80"/>
      <c r="H34" s="80"/>
      <c r="I34" s="80"/>
      <c r="J34" s="80"/>
      <c r="K34" s="80"/>
      <c r="L34" s="80"/>
      <c r="M34" s="76"/>
      <c r="N34" s="67"/>
    </row>
    <row r="35" spans="2:14" s="6" customFormat="1" ht="18" customHeight="1" x14ac:dyDescent="0.25">
      <c r="B35" s="66" t="s">
        <v>31</v>
      </c>
      <c r="C35" s="80"/>
      <c r="D35" s="80"/>
      <c r="E35" s="80"/>
      <c r="F35" s="80"/>
      <c r="G35" s="80"/>
      <c r="H35" s="80"/>
      <c r="I35" s="80"/>
      <c r="J35" s="80"/>
      <c r="K35" s="80"/>
      <c r="L35" s="80"/>
      <c r="M35" s="76"/>
      <c r="N35" s="67"/>
    </row>
    <row r="36" spans="2:14" s="6" customFormat="1" ht="18" customHeight="1" x14ac:dyDescent="0.25">
      <c r="B36" s="66" t="s">
        <v>56</v>
      </c>
      <c r="C36" s="80"/>
      <c r="D36" s="80"/>
      <c r="E36" s="80"/>
      <c r="F36" s="80"/>
      <c r="G36" s="80"/>
      <c r="H36" s="80"/>
      <c r="I36" s="80"/>
      <c r="J36" s="80"/>
      <c r="K36" s="80"/>
      <c r="L36" s="80"/>
      <c r="M36" s="76"/>
      <c r="N36" s="67"/>
    </row>
    <row r="37" spans="2:14" s="6" customFormat="1" ht="18" customHeight="1" x14ac:dyDescent="0.25">
      <c r="B37" s="71" t="s">
        <v>32</v>
      </c>
      <c r="C37" s="80"/>
      <c r="D37" s="80"/>
      <c r="E37" s="80"/>
      <c r="F37" s="80"/>
      <c r="G37" s="80"/>
      <c r="H37" s="80"/>
      <c r="I37" s="80"/>
      <c r="J37" s="80"/>
      <c r="K37" s="80"/>
      <c r="L37" s="80"/>
      <c r="M37" s="76"/>
      <c r="N37" s="67"/>
    </row>
    <row r="38" spans="2:14" s="6" customFormat="1" ht="18" customHeight="1" x14ac:dyDescent="0.25">
      <c r="B38" s="66" t="s">
        <v>57</v>
      </c>
      <c r="C38" s="80"/>
      <c r="D38" s="80"/>
      <c r="E38" s="80"/>
      <c r="F38" s="80"/>
      <c r="G38" s="80"/>
      <c r="H38" s="80"/>
      <c r="I38" s="80"/>
      <c r="J38" s="80"/>
      <c r="K38" s="80"/>
      <c r="L38" s="80"/>
      <c r="M38" s="76"/>
      <c r="N38" s="67"/>
    </row>
    <row r="39" spans="2:14" s="6" customFormat="1" ht="18" customHeight="1" x14ac:dyDescent="0.25">
      <c r="B39" s="66" t="s">
        <v>33</v>
      </c>
      <c r="C39" s="80"/>
      <c r="D39" s="80"/>
      <c r="E39" s="80"/>
      <c r="F39" s="80"/>
      <c r="G39" s="80"/>
      <c r="H39" s="80"/>
      <c r="I39" s="80"/>
      <c r="J39" s="80"/>
      <c r="K39" s="80"/>
      <c r="L39" s="80"/>
      <c r="M39" s="76"/>
      <c r="N39" s="67"/>
    </row>
    <row r="40" spans="2:14" s="6" customFormat="1" ht="18" customHeight="1" x14ac:dyDescent="0.25">
      <c r="B40" s="66" t="s">
        <v>58</v>
      </c>
      <c r="C40" s="80"/>
      <c r="D40" s="80"/>
      <c r="E40" s="80"/>
      <c r="F40" s="80"/>
      <c r="G40" s="80"/>
      <c r="H40" s="80"/>
      <c r="I40" s="80"/>
      <c r="J40" s="80"/>
      <c r="K40" s="80"/>
      <c r="L40" s="80"/>
      <c r="M40" s="76"/>
      <c r="N40" s="67"/>
    </row>
    <row r="41" spans="2:14" s="6" customFormat="1" ht="18" customHeight="1" x14ac:dyDescent="0.25">
      <c r="B41" s="71" t="s">
        <v>59</v>
      </c>
      <c r="C41" s="80"/>
      <c r="D41" s="80"/>
      <c r="E41" s="80"/>
      <c r="F41" s="80"/>
      <c r="G41" s="80"/>
      <c r="H41" s="80"/>
      <c r="I41" s="80"/>
      <c r="J41" s="80"/>
      <c r="K41" s="80"/>
      <c r="L41" s="80"/>
      <c r="M41" s="76"/>
      <c r="N41" s="67"/>
    </row>
    <row r="42" spans="2:14" s="6" customFormat="1" ht="18" customHeight="1" x14ac:dyDescent="0.25">
      <c r="B42" s="71" t="s">
        <v>34</v>
      </c>
      <c r="C42" s="80"/>
      <c r="D42" s="80"/>
      <c r="E42" s="80"/>
      <c r="F42" s="80"/>
      <c r="G42" s="80"/>
      <c r="H42" s="80"/>
      <c r="I42" s="80"/>
      <c r="J42" s="80"/>
      <c r="K42" s="80"/>
      <c r="L42" s="80"/>
      <c r="M42" s="76"/>
      <c r="N42" s="67"/>
    </row>
    <row r="43" spans="2:14" s="6" customFormat="1" ht="18" customHeight="1" x14ac:dyDescent="0.25">
      <c r="B43" s="66" t="s">
        <v>35</v>
      </c>
      <c r="C43" s="80"/>
      <c r="D43" s="80"/>
      <c r="E43" s="80"/>
      <c r="F43" s="80"/>
      <c r="G43" s="80"/>
      <c r="H43" s="80"/>
      <c r="I43" s="80"/>
      <c r="J43" s="80"/>
      <c r="K43" s="80"/>
      <c r="L43" s="80"/>
      <c r="M43" s="76"/>
      <c r="N43" s="67"/>
    </row>
    <row r="44" spans="2:14" s="6" customFormat="1" ht="18" customHeight="1" x14ac:dyDescent="0.25">
      <c r="B44" s="71" t="s">
        <v>60</v>
      </c>
      <c r="C44" s="80"/>
      <c r="D44" s="80"/>
      <c r="E44" s="80"/>
      <c r="F44" s="80"/>
      <c r="G44" s="80"/>
      <c r="H44" s="80"/>
      <c r="I44" s="80"/>
      <c r="J44" s="80"/>
      <c r="K44" s="80"/>
      <c r="L44" s="80"/>
      <c r="M44" s="76"/>
      <c r="N44" s="67"/>
    </row>
    <row r="45" spans="2:14" s="5" customFormat="1" ht="18" customHeight="1" x14ac:dyDescent="0.25">
      <c r="B45" s="70" t="s">
        <v>36</v>
      </c>
      <c r="C45" s="82"/>
      <c r="D45" s="82"/>
      <c r="E45" s="82"/>
      <c r="F45" s="82"/>
      <c r="G45" s="82"/>
      <c r="H45" s="82"/>
      <c r="I45" s="82"/>
      <c r="J45" s="82"/>
      <c r="K45" s="82"/>
      <c r="L45" s="82"/>
      <c r="M45" s="37"/>
      <c r="N45" s="87"/>
    </row>
    <row r="46" spans="2:14" s="7" customFormat="1" ht="18" customHeight="1" x14ac:dyDescent="0.25">
      <c r="B46" s="72" t="s">
        <v>37</v>
      </c>
      <c r="C46" s="83"/>
      <c r="D46" s="83"/>
      <c r="E46" s="83"/>
      <c r="F46" s="83"/>
      <c r="G46" s="83"/>
      <c r="H46" s="83"/>
      <c r="I46" s="83"/>
      <c r="J46" s="83"/>
      <c r="K46" s="83"/>
      <c r="L46" s="83"/>
      <c r="M46" s="46"/>
      <c r="N46" s="88"/>
    </row>
    <row r="47" spans="2:14" s="8" customFormat="1" ht="3" customHeight="1" x14ac:dyDescent="0.25">
      <c r="B47" s="34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</row>
    <row r="48" spans="2:14" s="7" customFormat="1" ht="18" customHeight="1" x14ac:dyDescent="0.25">
      <c r="B48" s="60" t="s">
        <v>38</v>
      </c>
      <c r="C48" s="36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6"/>
    </row>
    <row r="49" spans="2:14" s="7" customFormat="1" ht="18" customHeight="1" x14ac:dyDescent="0.25">
      <c r="B49" s="61" t="s">
        <v>44</v>
      </c>
      <c r="C49" s="37">
        <v>37011745.93</v>
      </c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</row>
    <row r="50" spans="2:14" s="7" customFormat="1" ht="18" customHeight="1" x14ac:dyDescent="0.25">
      <c r="B50" s="61" t="s">
        <v>45</v>
      </c>
      <c r="C50" s="37">
        <f>6688585.2+193957.64</f>
        <v>6882542.8399999999</v>
      </c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</row>
    <row r="51" spans="2:14" s="7" customFormat="1" ht="18" customHeight="1" x14ac:dyDescent="0.25">
      <c r="B51" s="61" t="s">
        <v>46</v>
      </c>
      <c r="C51" s="37">
        <v>2337500.91</v>
      </c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</row>
    <row r="52" spans="2:14" s="7" customFormat="1" ht="18" customHeight="1" x14ac:dyDescent="0.25">
      <c r="B52" s="61" t="s">
        <v>47</v>
      </c>
      <c r="C52" s="37">
        <v>2599420.56</v>
      </c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</row>
    <row r="53" spans="2:14" s="7" customFormat="1" ht="18" customHeight="1" x14ac:dyDescent="0.25">
      <c r="B53" s="61" t="s">
        <v>7</v>
      </c>
      <c r="C53" s="37">
        <v>228915.45</v>
      </c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</row>
    <row r="54" spans="2:14" s="7" customFormat="1" ht="18" customHeight="1" x14ac:dyDescent="0.25">
      <c r="B54" s="61" t="s">
        <v>48</v>
      </c>
      <c r="C54" s="38">
        <v>0</v>
      </c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</row>
    <row r="55" spans="2:14" s="8" customFormat="1" ht="18" customHeight="1" x14ac:dyDescent="0.25">
      <c r="B55" s="62" t="s">
        <v>49</v>
      </c>
      <c r="C55" s="39">
        <v>0</v>
      </c>
      <c r="D55" s="46"/>
      <c r="E55" s="46"/>
      <c r="F55" s="46"/>
      <c r="G55" s="46"/>
      <c r="H55" s="46"/>
      <c r="I55" s="46"/>
      <c r="J55" s="46"/>
      <c r="K55" s="46"/>
      <c r="L55" s="46"/>
      <c r="M55" s="46"/>
      <c r="N55" s="46"/>
    </row>
    <row r="56" spans="2:14" s="8" customFormat="1" ht="3" customHeight="1" x14ac:dyDescent="0.25">
      <c r="B56" s="34"/>
      <c r="C56" s="35"/>
      <c r="D56" s="35"/>
      <c r="E56" s="35"/>
      <c r="F56" s="35"/>
      <c r="G56" s="35"/>
      <c r="H56" s="35"/>
      <c r="I56" s="35"/>
      <c r="J56" s="35"/>
      <c r="K56" s="35"/>
      <c r="L56" s="35"/>
      <c r="M56" s="35"/>
      <c r="N56" s="35"/>
    </row>
    <row r="57" spans="2:14" s="7" customFormat="1" ht="18" customHeight="1" x14ac:dyDescent="0.25">
      <c r="B57" s="57" t="s">
        <v>61</v>
      </c>
      <c r="C57" s="58"/>
      <c r="D57" s="58"/>
      <c r="E57" s="58"/>
      <c r="F57" s="58"/>
      <c r="G57" s="58"/>
      <c r="H57" s="58"/>
      <c r="I57" s="58"/>
      <c r="J57" s="58"/>
      <c r="K57" s="58"/>
      <c r="L57" s="58"/>
      <c r="M57" s="58"/>
      <c r="N57" s="59"/>
    </row>
    <row r="58" spans="2:14" s="8" customFormat="1" ht="3" customHeight="1" x14ac:dyDescent="0.25">
      <c r="B58" s="34"/>
      <c r="C58" s="35"/>
      <c r="D58" s="35"/>
      <c r="E58" s="35"/>
      <c r="F58" s="35"/>
      <c r="G58" s="35"/>
      <c r="H58" s="35"/>
      <c r="I58" s="35"/>
      <c r="J58" s="35"/>
      <c r="K58" s="35"/>
      <c r="L58" s="35"/>
      <c r="M58" s="35"/>
      <c r="N58" s="35"/>
    </row>
    <row r="59" spans="2:14" s="8" customFormat="1" ht="18" customHeight="1" x14ac:dyDescent="0.25">
      <c r="B59" s="40" t="s">
        <v>62</v>
      </c>
      <c r="C59" s="41"/>
      <c r="D59" s="36"/>
      <c r="E59" s="36"/>
      <c r="F59" s="36"/>
      <c r="G59" s="41"/>
      <c r="H59" s="36"/>
      <c r="I59" s="41"/>
      <c r="J59" s="36"/>
      <c r="K59" s="36"/>
      <c r="L59" s="36"/>
      <c r="M59" s="36"/>
      <c r="N59" s="36"/>
    </row>
    <row r="60" spans="2:14" s="8" customFormat="1" ht="15.75" x14ac:dyDescent="0.25">
      <c r="B60" s="42" t="s">
        <v>42</v>
      </c>
      <c r="C60" s="43">
        <f>D60</f>
        <v>256575.59999999998</v>
      </c>
      <c r="D60" s="37">
        <f>85525.2*3</f>
        <v>256575.59999999998</v>
      </c>
      <c r="E60" s="37"/>
      <c r="F60" s="37"/>
      <c r="G60" s="43"/>
      <c r="H60" s="37"/>
      <c r="I60" s="43"/>
      <c r="J60" s="37"/>
      <c r="K60" s="37"/>
      <c r="L60" s="37"/>
      <c r="M60" s="37"/>
      <c r="N60" s="37"/>
    </row>
    <row r="61" spans="2:14" s="8" customFormat="1" ht="15.75" x14ac:dyDescent="0.25">
      <c r="B61" s="42" t="s">
        <v>43</v>
      </c>
      <c r="C61" s="43">
        <f>D61</f>
        <v>1116866.72</v>
      </c>
      <c r="D61" s="37">
        <f>139608.34*8</f>
        <v>1116866.72</v>
      </c>
      <c r="E61" s="37"/>
      <c r="F61" s="37"/>
      <c r="G61" s="43"/>
      <c r="H61" s="37"/>
      <c r="I61" s="43"/>
      <c r="J61" s="37"/>
      <c r="K61" s="37"/>
      <c r="L61" s="37"/>
      <c r="M61" s="37"/>
      <c r="N61" s="37"/>
    </row>
    <row r="62" spans="2:14" s="8" customFormat="1" ht="15.75" x14ac:dyDescent="0.25">
      <c r="B62" s="44" t="s">
        <v>53</v>
      </c>
      <c r="C62" s="45">
        <f>D62+F62+H62+J62</f>
        <v>22879277.079999998</v>
      </c>
      <c r="D62" s="46">
        <f>519982.82*9</f>
        <v>4679845.38</v>
      </c>
      <c r="E62" s="46"/>
      <c r="F62" s="46">
        <f>519982.82*12</f>
        <v>6239793.8399999999</v>
      </c>
      <c r="G62" s="45"/>
      <c r="H62" s="46">
        <f>519982.82*12</f>
        <v>6239793.8399999999</v>
      </c>
      <c r="I62" s="45"/>
      <c r="J62" s="46">
        <f>519985.82*11</f>
        <v>5719844.0200000005</v>
      </c>
      <c r="K62" s="46"/>
      <c r="L62" s="46"/>
      <c r="M62" s="46"/>
      <c r="N62" s="46"/>
    </row>
    <row r="63" spans="2:14" s="8" customFormat="1" ht="3" customHeight="1" x14ac:dyDescent="0.25">
      <c r="B63" s="34"/>
      <c r="C63" s="47"/>
      <c r="D63" s="47"/>
      <c r="E63" s="47"/>
      <c r="F63" s="47"/>
      <c r="G63" s="47"/>
      <c r="H63" s="47"/>
      <c r="I63" s="47"/>
      <c r="J63" s="47"/>
      <c r="K63" s="47"/>
      <c r="L63" s="47"/>
      <c r="M63" s="47"/>
      <c r="N63" s="48"/>
    </row>
    <row r="64" spans="2:14" s="8" customFormat="1" ht="3" customHeight="1" x14ac:dyDescent="0.25">
      <c r="B64" s="34"/>
      <c r="C64" s="47"/>
      <c r="D64" s="47"/>
      <c r="E64" s="47"/>
      <c r="F64" s="47"/>
      <c r="G64" s="47"/>
      <c r="H64" s="47"/>
      <c r="I64" s="47"/>
      <c r="J64" s="47"/>
      <c r="K64" s="47"/>
      <c r="L64" s="47"/>
      <c r="M64" s="47"/>
      <c r="N64" s="48"/>
    </row>
    <row r="65" spans="2:14" s="6" customFormat="1" ht="15" x14ac:dyDescent="0.25">
      <c r="B65" s="49"/>
      <c r="C65" s="50"/>
      <c r="D65" s="51"/>
      <c r="E65" s="51"/>
      <c r="F65" s="51"/>
      <c r="G65" s="50"/>
      <c r="H65" s="52"/>
      <c r="I65" s="52"/>
      <c r="J65" s="51"/>
      <c r="K65" s="51"/>
      <c r="L65" s="51"/>
      <c r="M65" s="51"/>
      <c r="N65" s="53" t="s">
        <v>39</v>
      </c>
    </row>
    <row r="66" spans="2:14" s="6" customFormat="1" ht="15" x14ac:dyDescent="0.25">
      <c r="B66" s="54" t="s">
        <v>40</v>
      </c>
      <c r="C66" s="53"/>
      <c r="D66" s="51"/>
      <c r="E66" s="51"/>
      <c r="F66" s="51"/>
      <c r="G66" s="53"/>
      <c r="H66" s="55"/>
      <c r="I66" s="55"/>
      <c r="J66" s="51"/>
      <c r="K66" s="51"/>
      <c r="L66" s="51"/>
      <c r="M66" s="51"/>
      <c r="N66" s="51"/>
    </row>
    <row r="67" spans="2:14" s="6" customFormat="1" ht="15" x14ac:dyDescent="0.25">
      <c r="B67" s="49"/>
      <c r="C67" s="51"/>
      <c r="D67" s="51"/>
      <c r="E67" s="51"/>
      <c r="F67" s="51"/>
      <c r="G67" s="51"/>
      <c r="H67" s="51"/>
      <c r="I67" s="51"/>
      <c r="J67" s="51"/>
      <c r="K67" s="51"/>
      <c r="L67" s="51"/>
      <c r="M67" s="51"/>
      <c r="N67" s="51"/>
    </row>
    <row r="68" spans="2:14" s="6" customFormat="1" ht="15" x14ac:dyDescent="0.25">
      <c r="B68" s="56"/>
      <c r="C68" s="51"/>
      <c r="D68" s="51"/>
      <c r="E68" s="51"/>
      <c r="F68" s="51"/>
      <c r="G68" s="51"/>
      <c r="H68" s="51"/>
      <c r="I68" s="51"/>
      <c r="J68" s="51"/>
      <c r="K68" s="51"/>
      <c r="L68" s="51"/>
      <c r="M68" s="51"/>
      <c r="N68" s="51"/>
    </row>
    <row r="69" spans="2:14" ht="15" x14ac:dyDescent="0.25">
      <c r="B69" s="56" t="s">
        <v>54</v>
      </c>
      <c r="C69" s="51"/>
      <c r="D69" s="51"/>
      <c r="E69" s="51"/>
      <c r="F69" s="51"/>
      <c r="G69" s="51"/>
      <c r="H69" s="51"/>
      <c r="I69" s="51"/>
      <c r="J69" s="51"/>
      <c r="K69" s="51"/>
      <c r="L69" s="51"/>
      <c r="M69" s="51"/>
      <c r="N69" s="51"/>
    </row>
    <row r="70" spans="2:14" ht="33.75" customHeight="1" x14ac:dyDescent="0.25">
      <c r="B70" s="9"/>
    </row>
    <row r="80" spans="2:14" x14ac:dyDescent="0.25">
      <c r="C80" s="11"/>
    </row>
  </sheetData>
  <mergeCells count="9">
    <mergeCell ref="N6:N9"/>
    <mergeCell ref="H65:I65"/>
    <mergeCell ref="H66:I66"/>
    <mergeCell ref="B4:N4"/>
    <mergeCell ref="D6:E6"/>
    <mergeCell ref="F6:G6"/>
    <mergeCell ref="H6:I6"/>
    <mergeCell ref="J6:K6"/>
    <mergeCell ref="L6:M6"/>
  </mergeCells>
  <printOptions horizontalCentered="1"/>
  <pageMargins left="0.31496062992125984" right="0.35433070866141736" top="0.23622047244094491" bottom="0.27559055118110237" header="0" footer="0"/>
  <pageSetup paperSize="5" scale="52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3:B13"/>
  <sheetViews>
    <sheetView workbookViewId="0"/>
  </sheetViews>
  <sheetFormatPr baseColWidth="10" defaultRowHeight="15" x14ac:dyDescent="0.25"/>
  <cols>
    <col min="1" max="2" width="11.42578125" style="13"/>
  </cols>
  <sheetData>
    <row r="13" spans="1:2" x14ac:dyDescent="0.25">
      <c r="A13" s="14"/>
      <c r="B13" s="14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Planilla C </vt:lpstr>
      <vt:lpstr>Hoja1</vt:lpstr>
      <vt:lpstr>'Planilla C 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Eliana Koladynski</dc:creator>
  <cp:lastModifiedBy>Usuario</cp:lastModifiedBy>
  <cp:lastPrinted>2021-04-09T14:36:38Z</cp:lastPrinted>
  <dcterms:created xsi:type="dcterms:W3CDTF">2018-03-02T21:51:47Z</dcterms:created>
  <dcterms:modified xsi:type="dcterms:W3CDTF">2021-04-09T14:39:20Z</dcterms:modified>
</cp:coreProperties>
</file>