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46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'!$B$1:$P$68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</workbook>
</file>

<file path=xl/calcChain.xml><?xml version="1.0" encoding="utf-8"?>
<calcChain xmlns="http://schemas.openxmlformats.org/spreadsheetml/2006/main">
  <c r="C49" i="1" l="1"/>
  <c r="F60" i="1" l="1"/>
  <c r="D60" i="1"/>
  <c r="F59" i="1"/>
  <c r="D59" i="1"/>
  <c r="E16" i="1"/>
  <c r="C59" i="1" l="1"/>
  <c r="C32" i="1"/>
  <c r="C17" i="1"/>
  <c r="G16" i="1"/>
  <c r="I16" i="1"/>
  <c r="K16" i="1"/>
  <c r="D17" i="1"/>
  <c r="E17" i="1"/>
  <c r="C60" i="1" l="1"/>
</calcChain>
</file>

<file path=xl/sharedStrings.xml><?xml version="1.0" encoding="utf-8"?>
<sst xmlns="http://schemas.openxmlformats.org/spreadsheetml/2006/main" count="84" uniqueCount="63">
  <si>
    <t>STOCK DE DEUDA PÚBLICA Y PERFIL DE VENCIMIENTOS - DEUDA CONTINGENTE - DEUDA FLOTANTE - COMPRA A PLAZO Y LEASING</t>
  </si>
  <si>
    <t>(En pesos)</t>
  </si>
  <si>
    <t>SALDO AL</t>
  </si>
  <si>
    <t>RESTO</t>
  </si>
  <si>
    <t>DEUDA VENCIDA E IMPAGA AL …/…/… 
(*)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</si>
  <si>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</si>
  <si>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</si>
  <si>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</si>
  <si>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</si>
  <si>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</si>
  <si>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</si>
  <si>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</si>
  <si>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</si>
  <si>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</si>
  <si>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</si>
  <si>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</si>
  <si>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</si>
  <si>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</si>
  <si>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</si>
  <si>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</si>
  <si>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</si>
  <si>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</si>
  <si>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</si>
  <si>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</si>
  <si>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</si>
  <si>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</si>
  <si>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</si>
  <si>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</si>
  <si>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</si>
  <si>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</si>
  <si>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</si>
  <si>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</si>
  <si>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</si>
  <si>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</si>
  <si>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</si>
  <si>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</si>
  <si>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</si>
  <si>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</si>
  <si>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</si>
  <si>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</si>
  <si>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</si>
  <si>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</si>
  <si>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</si>
  <si>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</si>
  <si>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</si>
  <si>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</si>
  <si>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2. DEUDA FLOTANTE</t>
  </si>
  <si>
    <r>
      <t xml:space="preserve">3. COMPRA A PLAZO </t>
    </r>
    <r>
      <rPr>
        <sz val="11"/>
        <color indexed="56"/>
        <rFont val="Calibri"/>
        <family val="2"/>
      </rPr>
      <t>(detallar)</t>
    </r>
  </si>
  <si>
    <r>
      <t xml:space="preserve">4. LEASING </t>
    </r>
    <r>
      <rPr>
        <sz val="11"/>
        <color rgb="FF002060"/>
        <rFont val="Calibri"/>
        <family val="2"/>
      </rPr>
      <t>(detallar)</t>
    </r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</si>
  <si>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</si>
  <si>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</si>
  <si>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</si>
  <si>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</si>
  <si>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Municipalidad de: RAUCH</t>
  </si>
  <si>
    <t xml:space="preserve">          Contrato Nº 10592</t>
  </si>
  <si>
    <t xml:space="preserve">          Contrato Nº 10789</t>
  </si>
  <si>
    <t>PERSONAL</t>
  </si>
  <si>
    <t>PROVEEDORES</t>
  </si>
  <si>
    <t>CONTRATISTAS</t>
  </si>
  <si>
    <t>TRANSFERENCIAS</t>
  </si>
  <si>
    <t>AMORTIZACIONES</t>
  </si>
  <si>
    <t>OTROS</t>
  </si>
  <si>
    <t>Lugar y fecha: Rauch, 7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</si>
</sst>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_-;\-* #,##0_-;_-* &quot;-&quot;_-;_-@_-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#,##0\ "/>
    <numFmt numFmtId="169" formatCode="#,"/>
    <numFmt numFmtId="170" formatCode="_ [$€]\ * #,##0.00_ ;_ [$€]\ * \-#,##0.00_ ;_ [$€]\ * &quot;-&quot;??_ ;_ @_ "/>
    <numFmt numFmtId="171" formatCode="#,#00"/>
    <numFmt numFmtId="172" formatCode="#.##000"/>
    <numFmt numFmtId="173" formatCode="_(* #,##0_);_(* \(#,##0\);_(* &quot;-&quot;_);_(@_)"/>
    <numFmt numFmtId="174" formatCode="_(* #,##0.00_);_(* \(#,##0.00\);_(* &quot;-&quot;??_);_(@_)"/>
    <numFmt numFmtId="175" formatCode="&quot;$&quot;#,#00"/>
    <numFmt numFmtId="176" formatCode="\$#,##0\ ;\(\$#,##0\)"/>
    <numFmt numFmtId="177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Times New Roman"/>
      <family val="1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Verdana"/>
      <family val="2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2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theme="0" tint="-0.14999847407452621"/>
      </bottom>
      <diagonal/>
    </border>
  </borders>
  <cellStyleXfs count="53">
    <xf numFmtId="0" fontId="0" fillId="0" borderId="0"/>
    <xf numFmtId="0" fontId="2" fillId="0" borderId="0"/>
    <xf numFmtId="0" fontId="4" fillId="0" borderId="0"/>
    <xf numFmtId="0" fontId="7" fillId="0" borderId="0"/>
    <xf numFmtId="0" fontId="2" fillId="0" borderId="0"/>
    <xf numFmtId="167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70" fontId="33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4" fillId="0" borderId="0">
      <protection locked="0"/>
    </xf>
    <xf numFmtId="0" fontId="35" fillId="0" borderId="0" applyFont="0" applyFill="0" applyBorder="0" applyAlignment="0" applyProtection="0"/>
    <xf numFmtId="171" fontId="31" fillId="0" borderId="0">
      <protection locked="0"/>
    </xf>
    <xf numFmtId="172" fontId="31" fillId="0" borderId="0">
      <protection locked="0"/>
    </xf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1" fillId="0" borderId="0">
      <protection locked="0"/>
    </xf>
    <xf numFmtId="176" fontId="35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38" fillId="0" borderId="0"/>
    <xf numFmtId="0" fontId="2" fillId="0" borderId="0"/>
    <xf numFmtId="0" fontId="39" fillId="0" borderId="0"/>
    <xf numFmtId="0" fontId="3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ill="0" applyBorder="0" applyAlignment="0" applyProtection="0"/>
    <xf numFmtId="3" fontId="3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2" applyFont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8" fillId="0" borderId="0" xfId="3" applyFont="1" applyFill="1"/>
    <xf numFmtId="0" fontId="2" fillId="0" borderId="0" xfId="2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12" fillId="2" borderId="1" xfId="2" applyFont="1" applyFill="1" applyBorder="1" applyAlignment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3" fillId="0" borderId="0" xfId="2" applyFont="1" applyAlignment="1">
      <alignment vertical="center"/>
    </xf>
    <xf numFmtId="0" fontId="14" fillId="2" borderId="3" xfId="2" applyFont="1" applyFill="1" applyBorder="1" applyAlignment="1">
      <alignment horizontal="center" vertical="center"/>
    </xf>
    <xf numFmtId="14" fontId="12" fillId="2" borderId="3" xfId="5" applyNumberFormat="1" applyFont="1" applyFill="1" applyBorder="1" applyAlignment="1" applyProtection="1">
      <alignment horizontal="center" vertical="center" wrapText="1"/>
    </xf>
    <xf numFmtId="0" fontId="15" fillId="3" borderId="3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0" fontId="12" fillId="2" borderId="4" xfId="2" applyFont="1" applyFill="1" applyBorder="1" applyAlignment="1">
      <alignment vertical="center"/>
    </xf>
    <xf numFmtId="0" fontId="15" fillId="2" borderId="4" xfId="2" quotePrefix="1" applyNumberFormat="1" applyFont="1" applyFill="1" applyBorder="1" applyAlignment="1" applyProtection="1">
      <alignment horizontal="center" vertical="center"/>
    </xf>
    <xf numFmtId="0" fontId="15" fillId="3" borderId="4" xfId="2" quotePrefix="1" applyFont="1" applyFill="1" applyBorder="1" applyAlignment="1" applyProtection="1">
      <alignment horizontal="center" vertical="center"/>
    </xf>
    <xf numFmtId="0" fontId="15" fillId="3" borderId="4" xfId="2" applyFont="1" applyFill="1" applyBorder="1" applyAlignment="1" applyProtection="1">
      <alignment horizontal="center" vertical="center"/>
    </xf>
    <xf numFmtId="0" fontId="16" fillId="4" borderId="3" xfId="2" applyFont="1" applyFill="1" applyBorder="1" applyAlignment="1" applyProtection="1">
      <alignment vertical="center"/>
    </xf>
    <xf numFmtId="0" fontId="18" fillId="4" borderId="0" xfId="2" applyFont="1" applyFill="1" applyBorder="1" applyAlignment="1">
      <alignment vertical="center"/>
    </xf>
    <xf numFmtId="0" fontId="19" fillId="0" borderId="3" xfId="2" applyFont="1" applyFill="1" applyBorder="1" applyAlignment="1" applyProtection="1">
      <alignment vertical="center"/>
    </xf>
    <xf numFmtId="0" fontId="18" fillId="0" borderId="0" xfId="2" applyFont="1" applyAlignment="1">
      <alignment vertical="center"/>
    </xf>
    <xf numFmtId="0" fontId="20" fillId="0" borderId="3" xfId="2" applyFont="1" applyFill="1" applyBorder="1" applyAlignment="1" applyProtection="1">
      <alignment horizontal="left" vertical="center" indent="3"/>
    </xf>
    <xf numFmtId="0" fontId="19" fillId="0" borderId="4" xfId="2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2" xfId="2" applyFont="1" applyFill="1" applyBorder="1" applyAlignment="1" applyProtection="1">
      <alignment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165" fontId="2" fillId="0" borderId="0" xfId="2" applyNumberFormat="1" applyFont="1" applyAlignment="1">
      <alignment vertical="center"/>
    </xf>
    <xf numFmtId="0" fontId="17" fillId="0" borderId="7" xfId="2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0" fillId="0" borderId="3" xfId="2" applyFont="1" applyFill="1" applyBorder="1" applyAlignment="1" applyProtection="1">
      <alignment horizontal="left" vertical="center" indent="3"/>
      <protection locked="0"/>
    </xf>
    <xf numFmtId="0" fontId="20" fillId="0" borderId="4" xfId="2" applyFont="1" applyFill="1" applyBorder="1" applyAlignment="1" applyProtection="1">
      <alignment horizontal="left" vertical="center" indent="3"/>
      <protection locked="0"/>
    </xf>
    <xf numFmtId="0" fontId="5" fillId="0" borderId="0" xfId="2" applyFont="1" applyFill="1" applyBorder="1" applyAlignment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0" fontId="20" fillId="0" borderId="3" xfId="2" applyFont="1" applyFill="1" applyBorder="1" applyAlignment="1" applyProtection="1">
      <alignment horizontal="center" vertical="center"/>
    </xf>
    <xf numFmtId="165" fontId="20" fillId="0" borderId="3" xfId="2" applyNumberFormat="1" applyFont="1" applyFill="1" applyBorder="1" applyAlignment="1" applyProtection="1">
      <alignment horizontal="center" vertical="center"/>
    </xf>
    <xf numFmtId="165" fontId="41" fillId="4" borderId="3" xfId="2" applyNumberFormat="1" applyFont="1" applyFill="1" applyBorder="1" applyAlignment="1" applyProtection="1">
      <alignment horizontal="center" vertical="center"/>
    </xf>
    <xf numFmtId="165" fontId="20" fillId="4" borderId="3" xfId="2" applyNumberFormat="1" applyFont="1" applyFill="1" applyBorder="1" applyAlignment="1" applyProtection="1">
      <alignment horizontal="center" vertical="center"/>
    </xf>
    <xf numFmtId="165" fontId="17" fillId="4" borderId="3" xfId="2" applyNumberFormat="1" applyFont="1" applyFill="1" applyBorder="1" applyAlignment="1" applyProtection="1">
      <alignment horizontal="center" vertical="center"/>
    </xf>
    <xf numFmtId="165" fontId="17" fillId="0" borderId="4" xfId="2" applyNumberFormat="1" applyFont="1" applyFill="1" applyBorder="1" applyAlignment="1" applyProtection="1">
      <alignment horizontal="center" vertical="center"/>
    </xf>
    <xf numFmtId="165" fontId="17" fillId="0" borderId="1" xfId="2" applyNumberFormat="1" applyFont="1" applyFill="1" applyBorder="1" applyAlignment="1" applyProtection="1">
      <alignment horizontal="center" vertical="center"/>
    </xf>
    <xf numFmtId="165" fontId="17" fillId="0" borderId="3" xfId="2" applyNumberFormat="1" applyFont="1" applyFill="1" applyBorder="1" applyAlignment="1" applyProtection="1">
      <alignment horizontal="center" vertical="center"/>
    </xf>
    <xf numFmtId="165" fontId="17" fillId="0" borderId="2" xfId="2" applyNumberFormat="1" applyFont="1" applyFill="1" applyBorder="1" applyAlignment="1" applyProtection="1">
      <alignment horizontal="center" vertical="center"/>
    </xf>
    <xf numFmtId="0" fontId="17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68" fontId="11" fillId="0" borderId="0" xfId="4" applyNumberFormat="1" applyFont="1" applyAlignment="1">
      <alignment horizontal="center"/>
    </xf>
    <xf numFmtId="165" fontId="17" fillId="4" borderId="0" xfId="2" applyNumberFormat="1" applyFont="1" applyFill="1" applyAlignment="1" applyProtection="1">
      <alignment horizontal="center" vertical="center"/>
    </xf>
    <xf numFmtId="165" fontId="17" fillId="4" borderId="8" xfId="2" applyNumberFormat="1" applyFont="1" applyFill="1" applyBorder="1" applyAlignment="1" applyProtection="1">
      <alignment horizontal="center" vertical="center"/>
    </xf>
    <xf numFmtId="165" fontId="17" fillId="4" borderId="11" xfId="2" applyNumberFormat="1" applyFont="1" applyFill="1" applyBorder="1" applyAlignment="1" applyProtection="1">
      <alignment horizontal="center" vertical="center"/>
    </xf>
    <xf numFmtId="0" fontId="17" fillId="4" borderId="0" xfId="2" applyFont="1" applyFill="1" applyAlignment="1" applyProtection="1">
      <alignment horizontal="center" vertical="center"/>
    </xf>
    <xf numFmtId="0" fontId="24" fillId="0" borderId="0" xfId="2" applyFont="1" applyAlignment="1">
      <alignment horizontal="center" vertical="center"/>
    </xf>
    <xf numFmtId="165" fontId="13" fillId="0" borderId="0" xfId="52" applyFont="1" applyAlignment="1">
      <alignment horizontal="center" vertical="center"/>
    </xf>
    <xf numFmtId="165" fontId="17" fillId="4" borderId="4" xfId="2" applyNumberFormat="1" applyFont="1" applyFill="1" applyBorder="1" applyAlignment="1" applyProtection="1">
      <alignment horizontal="center" vertical="center"/>
    </xf>
    <xf numFmtId="165" fontId="17" fillId="4" borderId="1" xfId="2" applyNumberFormat="1" applyFont="1" applyFill="1" applyBorder="1" applyAlignment="1" applyProtection="1">
      <alignment horizontal="center" vertical="center"/>
    </xf>
    <xf numFmtId="165" fontId="17" fillId="4" borderId="2" xfId="2" applyNumberFormat="1" applyFont="1" applyFill="1" applyBorder="1" applyAlignment="1" applyProtection="1">
      <alignment horizontal="center" vertical="center"/>
    </xf>
    <xf numFmtId="165" fontId="17" fillId="4" borderId="14" xfId="2" applyNumberFormat="1" applyFont="1" applyFill="1" applyBorder="1" applyAlignment="1" applyProtection="1">
      <alignment horizontal="center" vertical="center"/>
    </xf>
    <xf numFmtId="165" fontId="17" fillId="4" borderId="0" xfId="2" applyNumberFormat="1" applyFont="1" applyFill="1" applyBorder="1" applyAlignment="1" applyProtection="1">
      <alignment horizontal="center" vertical="center"/>
    </xf>
    <xf numFmtId="165" fontId="17" fillId="4" borderId="5" xfId="2" applyNumberFormat="1" applyFont="1" applyFill="1" applyBorder="1" applyAlignment="1" applyProtection="1">
      <alignment horizontal="center" vertical="center"/>
    </xf>
    <xf numFmtId="165" fontId="17" fillId="4" borderId="15" xfId="2" applyNumberFormat="1" applyFont="1" applyFill="1" applyBorder="1" applyAlignment="1" applyProtection="1">
      <alignment horizontal="center" vertical="center"/>
    </xf>
    <xf numFmtId="165" fontId="17" fillId="4" borderId="10" xfId="2" applyNumberFormat="1" applyFont="1" applyFill="1" applyBorder="1" applyAlignment="1" applyProtection="1">
      <alignment horizontal="center" vertical="center"/>
    </xf>
    <xf numFmtId="165" fontId="17" fillId="4" borderId="6" xfId="2" applyNumberFormat="1" applyFont="1" applyFill="1" applyBorder="1" applyAlignment="1" applyProtection="1">
      <alignment horizontal="center" vertical="center"/>
    </xf>
    <xf numFmtId="0" fontId="28" fillId="0" borderId="0" xfId="2" applyFont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3" xfId="2" applyFont="1" applyFill="1" applyBorder="1" applyAlignment="1" applyProtection="1">
      <alignment horizontal="center" vertical="center" wrapText="1"/>
    </xf>
    <xf numFmtId="0" fontId="12" fillId="2" borderId="4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2" fillId="2" borderId="12" xfId="2" applyFont="1" applyFill="1" applyBorder="1" applyAlignment="1" applyProtection="1">
      <alignment horizontal="center" vertical="center"/>
    </xf>
    <xf numFmtId="0" fontId="12" fillId="2" borderId="13" xfId="2" applyFont="1" applyFill="1" applyBorder="1" applyAlignment="1" applyProtection="1">
      <alignment horizontal="center" vertical="center"/>
    </xf>
    <xf numFmtId="165" fontId="41" fillId="4" borderId="4" xfId="2" applyNumberFormat="1" applyFont="1" applyFill="1" applyBorder="1" applyAlignment="1" applyProtection="1">
      <alignment horizontal="center" vertical="center"/>
    </xf>
  </cellXfs>
  <cellStyles count="53">
    <cellStyle name="Cabecera 1" xfId="6"/>
    <cellStyle name="Cabecera 2" xfId="7"/>
    <cellStyle name="Dia" xfId="8"/>
    <cellStyle name="Encabez1" xfId="9"/>
    <cellStyle name="Encabez2" xfId="10"/>
    <cellStyle name="Euro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echa" xfId="19"/>
    <cellStyle name="Fijo" xfId="20"/>
    <cellStyle name="Financiero" xfId="21"/>
    <cellStyle name="Millares [0] 2" xfId="22"/>
    <cellStyle name="Millares [0] 3" xfId="23"/>
    <cellStyle name="Millares 103 3" xfId="5"/>
    <cellStyle name="Millares 2" xfId="24"/>
    <cellStyle name="Millares 3" xfId="25"/>
    <cellStyle name="Millares 4" xfId="26"/>
    <cellStyle name="Millares 5" xfId="27"/>
    <cellStyle name="Millares 6" xfId="28"/>
    <cellStyle name="Millares 7" xfId="29"/>
    <cellStyle name="Millares 8" xfId="30"/>
    <cellStyle name="Moneda" xfId="52" builtinId="4"/>
    <cellStyle name="Moneda 2" xfId="31"/>
    <cellStyle name="Moneda 3" xfId="32"/>
    <cellStyle name="Monetario" xfId="33"/>
    <cellStyle name="Monetario0" xfId="34"/>
    <cellStyle name="Normal" xfId="0" builtinId="0"/>
    <cellStyle name="Normal 11" xfId="4"/>
    <cellStyle name="Normal 2" xfId="1"/>
    <cellStyle name="Normal 2 2" xfId="35"/>
    <cellStyle name="Normal 2 3" xfId="36"/>
    <cellStyle name="Normal 2_01- Recursos y Gastos 2006-2009 11" xfId="37"/>
    <cellStyle name="Normal 3" xfId="38"/>
    <cellStyle name="Normal 3 2" xfId="39"/>
    <cellStyle name="Normal 3_01- Recursos y Gastos 2006-2009 6" xfId="40"/>
    <cellStyle name="Normal 4" xfId="41"/>
    <cellStyle name="Normal 5" xfId="42"/>
    <cellStyle name="Normal_Marco Macrofiscal-cuadros y graficos" xfId="3"/>
    <cellStyle name="Normal_Marco Macrofiscal-cuadros y graficos 2" xfId="2"/>
    <cellStyle name="Porcentaje 2" xfId="43"/>
    <cellStyle name="Porcentaje 3" xfId="44"/>
    <cellStyle name="Porcentual 2" xfId="45"/>
    <cellStyle name="Porcentual 2 2" xfId="46"/>
    <cellStyle name="Porcentual 3" xfId="47"/>
    <cellStyle name="Porcentual 4" xfId="48"/>
    <cellStyle name="Porcentual 5" xfId="49"/>
    <cellStyle name="Punto" xfId="50"/>
    <cellStyle name="Punto0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8"/>
  <sheetViews>
    <sheetView showGridLines="0" tabSelected="1" topLeftCell="A43" zoomScaleNormal="100" workbookViewId="0">
      <selection activeCell="F63" sqref="F63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5.140625" style="43" bestFit="1" customWidth="1"/>
    <col min="4" max="4" width="14.140625" style="40" bestFit="1" customWidth="1"/>
    <col min="5" max="5" width="12.5703125" style="40" bestFit="1" customWidth="1"/>
    <col min="6" max="6" width="14.140625" style="40" bestFit="1" customWidth="1"/>
    <col min="7" max="7" width="12.5703125" style="40" bestFit="1" customWidth="1"/>
    <col min="8" max="8" width="11.5703125" style="40" bestFit="1" customWidth="1"/>
    <col min="9" max="9" width="12.5703125" style="40" bestFit="1" customWidth="1"/>
    <col min="10" max="10" width="14.140625" style="40" bestFit="1" customWidth="1"/>
    <col min="11" max="11" width="12.5703125" style="40" bestFit="1" customWidth="1"/>
    <col min="12" max="12" width="11.5703125" style="40" bestFit="1" customWidth="1"/>
    <col min="13" max="13" width="10.5703125" style="40" bestFit="1" customWidth="1"/>
    <col min="14" max="15" width="11.5703125" style="40" bestFit="1" customWidth="1"/>
    <col min="16" max="16" width="17.85546875" style="40" bestFit="1" customWidth="1"/>
    <col min="17" max="257" width="10.28515625" style="1"/>
    <col min="258" max="258" width="2.28515625" style="1" customWidth="1"/>
    <col min="259" max="259" width="55.85546875" style="1" customWidth="1"/>
    <col min="260" max="272" width="13" style="1" customWidth="1"/>
    <col min="273" max="513" width="10.28515625" style="1"/>
    <col min="514" max="514" width="2.28515625" style="1" customWidth="1"/>
    <col min="515" max="515" width="55.85546875" style="1" customWidth="1"/>
    <col min="516" max="528" width="13" style="1" customWidth="1"/>
    <col min="529" max="769" width="10.28515625" style="1"/>
    <col min="770" max="770" width="2.28515625" style="1" customWidth="1"/>
    <col min="771" max="771" width="55.85546875" style="1" customWidth="1"/>
    <col min="772" max="784" width="13" style="1" customWidth="1"/>
    <col min="785" max="1025" width="10.28515625" style="1"/>
    <col min="1026" max="1026" width="2.28515625" style="1" customWidth="1"/>
    <col min="1027" max="1027" width="55.85546875" style="1" customWidth="1"/>
    <col min="1028" max="1040" width="13" style="1" customWidth="1"/>
    <col min="1041" max="1281" width="10.28515625" style="1"/>
    <col min="1282" max="1282" width="2.28515625" style="1" customWidth="1"/>
    <col min="1283" max="1283" width="55.85546875" style="1" customWidth="1"/>
    <col min="1284" max="1296" width="13" style="1" customWidth="1"/>
    <col min="1297" max="1537" width="10.28515625" style="1"/>
    <col min="1538" max="1538" width="2.28515625" style="1" customWidth="1"/>
    <col min="1539" max="1539" width="55.85546875" style="1" customWidth="1"/>
    <col min="1540" max="1552" width="13" style="1" customWidth="1"/>
    <col min="1553" max="1793" width="10.28515625" style="1"/>
    <col min="1794" max="1794" width="2.28515625" style="1" customWidth="1"/>
    <col min="1795" max="1795" width="55.85546875" style="1" customWidth="1"/>
    <col min="1796" max="1808" width="13" style="1" customWidth="1"/>
    <col min="1809" max="2049" width="10.28515625" style="1"/>
    <col min="2050" max="2050" width="2.28515625" style="1" customWidth="1"/>
    <col min="2051" max="2051" width="55.85546875" style="1" customWidth="1"/>
    <col min="2052" max="2064" width="13" style="1" customWidth="1"/>
    <col min="2065" max="2305" width="10.28515625" style="1"/>
    <col min="2306" max="2306" width="2.28515625" style="1" customWidth="1"/>
    <col min="2307" max="2307" width="55.85546875" style="1" customWidth="1"/>
    <col min="2308" max="2320" width="13" style="1" customWidth="1"/>
    <col min="2321" max="2561" width="10.28515625" style="1"/>
    <col min="2562" max="2562" width="2.28515625" style="1" customWidth="1"/>
    <col min="2563" max="2563" width="55.85546875" style="1" customWidth="1"/>
    <col min="2564" max="2576" width="13" style="1" customWidth="1"/>
    <col min="2577" max="2817" width="10.28515625" style="1"/>
    <col min="2818" max="2818" width="2.28515625" style="1" customWidth="1"/>
    <col min="2819" max="2819" width="55.85546875" style="1" customWidth="1"/>
    <col min="2820" max="2832" width="13" style="1" customWidth="1"/>
    <col min="2833" max="3073" width="10.28515625" style="1"/>
    <col min="3074" max="3074" width="2.28515625" style="1" customWidth="1"/>
    <col min="3075" max="3075" width="55.85546875" style="1" customWidth="1"/>
    <col min="3076" max="3088" width="13" style="1" customWidth="1"/>
    <col min="3089" max="3329" width="10.28515625" style="1"/>
    <col min="3330" max="3330" width="2.28515625" style="1" customWidth="1"/>
    <col min="3331" max="3331" width="55.85546875" style="1" customWidth="1"/>
    <col min="3332" max="3344" width="13" style="1" customWidth="1"/>
    <col min="3345" max="3585" width="10.28515625" style="1"/>
    <col min="3586" max="3586" width="2.28515625" style="1" customWidth="1"/>
    <col min="3587" max="3587" width="55.85546875" style="1" customWidth="1"/>
    <col min="3588" max="3600" width="13" style="1" customWidth="1"/>
    <col min="3601" max="3841" width="10.28515625" style="1"/>
    <col min="3842" max="3842" width="2.28515625" style="1" customWidth="1"/>
    <col min="3843" max="3843" width="55.85546875" style="1" customWidth="1"/>
    <col min="3844" max="3856" width="13" style="1" customWidth="1"/>
    <col min="3857" max="4097" width="10.28515625" style="1"/>
    <col min="4098" max="4098" width="2.28515625" style="1" customWidth="1"/>
    <col min="4099" max="4099" width="55.85546875" style="1" customWidth="1"/>
    <col min="4100" max="4112" width="13" style="1" customWidth="1"/>
    <col min="4113" max="4353" width="10.28515625" style="1"/>
    <col min="4354" max="4354" width="2.28515625" style="1" customWidth="1"/>
    <col min="4355" max="4355" width="55.85546875" style="1" customWidth="1"/>
    <col min="4356" max="4368" width="13" style="1" customWidth="1"/>
    <col min="4369" max="4609" width="10.28515625" style="1"/>
    <col min="4610" max="4610" width="2.28515625" style="1" customWidth="1"/>
    <col min="4611" max="4611" width="55.85546875" style="1" customWidth="1"/>
    <col min="4612" max="4624" width="13" style="1" customWidth="1"/>
    <col min="4625" max="4865" width="10.28515625" style="1"/>
    <col min="4866" max="4866" width="2.28515625" style="1" customWidth="1"/>
    <col min="4867" max="4867" width="55.85546875" style="1" customWidth="1"/>
    <col min="4868" max="4880" width="13" style="1" customWidth="1"/>
    <col min="4881" max="5121" width="10.28515625" style="1"/>
    <col min="5122" max="5122" width="2.28515625" style="1" customWidth="1"/>
    <col min="5123" max="5123" width="55.85546875" style="1" customWidth="1"/>
    <col min="5124" max="5136" width="13" style="1" customWidth="1"/>
    <col min="5137" max="5377" width="10.28515625" style="1"/>
    <col min="5378" max="5378" width="2.28515625" style="1" customWidth="1"/>
    <col min="5379" max="5379" width="55.85546875" style="1" customWidth="1"/>
    <col min="5380" max="5392" width="13" style="1" customWidth="1"/>
    <col min="5393" max="5633" width="10.28515625" style="1"/>
    <col min="5634" max="5634" width="2.28515625" style="1" customWidth="1"/>
    <col min="5635" max="5635" width="55.85546875" style="1" customWidth="1"/>
    <col min="5636" max="5648" width="13" style="1" customWidth="1"/>
    <col min="5649" max="5889" width="10.28515625" style="1"/>
    <col min="5890" max="5890" width="2.28515625" style="1" customWidth="1"/>
    <col min="5891" max="5891" width="55.85546875" style="1" customWidth="1"/>
    <col min="5892" max="5904" width="13" style="1" customWidth="1"/>
    <col min="5905" max="6145" width="10.28515625" style="1"/>
    <col min="6146" max="6146" width="2.28515625" style="1" customWidth="1"/>
    <col min="6147" max="6147" width="55.85546875" style="1" customWidth="1"/>
    <col min="6148" max="6160" width="13" style="1" customWidth="1"/>
    <col min="6161" max="6401" width="10.28515625" style="1"/>
    <col min="6402" max="6402" width="2.28515625" style="1" customWidth="1"/>
    <col min="6403" max="6403" width="55.85546875" style="1" customWidth="1"/>
    <col min="6404" max="6416" width="13" style="1" customWidth="1"/>
    <col min="6417" max="6657" width="10.28515625" style="1"/>
    <col min="6658" max="6658" width="2.28515625" style="1" customWidth="1"/>
    <col min="6659" max="6659" width="55.85546875" style="1" customWidth="1"/>
    <col min="6660" max="6672" width="13" style="1" customWidth="1"/>
    <col min="6673" max="6913" width="10.28515625" style="1"/>
    <col min="6914" max="6914" width="2.28515625" style="1" customWidth="1"/>
    <col min="6915" max="6915" width="55.85546875" style="1" customWidth="1"/>
    <col min="6916" max="6928" width="13" style="1" customWidth="1"/>
    <col min="6929" max="7169" width="10.28515625" style="1"/>
    <col min="7170" max="7170" width="2.28515625" style="1" customWidth="1"/>
    <col min="7171" max="7171" width="55.85546875" style="1" customWidth="1"/>
    <col min="7172" max="7184" width="13" style="1" customWidth="1"/>
    <col min="7185" max="7425" width="10.28515625" style="1"/>
    <col min="7426" max="7426" width="2.28515625" style="1" customWidth="1"/>
    <col min="7427" max="7427" width="55.85546875" style="1" customWidth="1"/>
    <col min="7428" max="7440" width="13" style="1" customWidth="1"/>
    <col min="7441" max="7681" width="10.28515625" style="1"/>
    <col min="7682" max="7682" width="2.28515625" style="1" customWidth="1"/>
    <col min="7683" max="7683" width="55.85546875" style="1" customWidth="1"/>
    <col min="7684" max="7696" width="13" style="1" customWidth="1"/>
    <col min="7697" max="7937" width="10.28515625" style="1"/>
    <col min="7938" max="7938" width="2.28515625" style="1" customWidth="1"/>
    <col min="7939" max="7939" width="55.85546875" style="1" customWidth="1"/>
    <col min="7940" max="7952" width="13" style="1" customWidth="1"/>
    <col min="7953" max="8193" width="10.28515625" style="1"/>
    <col min="8194" max="8194" width="2.28515625" style="1" customWidth="1"/>
    <col min="8195" max="8195" width="55.85546875" style="1" customWidth="1"/>
    <col min="8196" max="8208" width="13" style="1" customWidth="1"/>
    <col min="8209" max="8449" width="10.28515625" style="1"/>
    <col min="8450" max="8450" width="2.28515625" style="1" customWidth="1"/>
    <col min="8451" max="8451" width="55.85546875" style="1" customWidth="1"/>
    <col min="8452" max="8464" width="13" style="1" customWidth="1"/>
    <col min="8465" max="8705" width="10.28515625" style="1"/>
    <col min="8706" max="8706" width="2.28515625" style="1" customWidth="1"/>
    <col min="8707" max="8707" width="55.85546875" style="1" customWidth="1"/>
    <col min="8708" max="8720" width="13" style="1" customWidth="1"/>
    <col min="8721" max="8961" width="10.28515625" style="1"/>
    <col min="8962" max="8962" width="2.28515625" style="1" customWidth="1"/>
    <col min="8963" max="8963" width="55.85546875" style="1" customWidth="1"/>
    <col min="8964" max="8976" width="13" style="1" customWidth="1"/>
    <col min="8977" max="9217" width="10.28515625" style="1"/>
    <col min="9218" max="9218" width="2.28515625" style="1" customWidth="1"/>
    <col min="9219" max="9219" width="55.85546875" style="1" customWidth="1"/>
    <col min="9220" max="9232" width="13" style="1" customWidth="1"/>
    <col min="9233" max="9473" width="10.28515625" style="1"/>
    <col min="9474" max="9474" width="2.28515625" style="1" customWidth="1"/>
    <col min="9475" max="9475" width="55.85546875" style="1" customWidth="1"/>
    <col min="9476" max="9488" width="13" style="1" customWidth="1"/>
    <col min="9489" max="9729" width="10.28515625" style="1"/>
    <col min="9730" max="9730" width="2.28515625" style="1" customWidth="1"/>
    <col min="9731" max="9731" width="55.85546875" style="1" customWidth="1"/>
    <col min="9732" max="9744" width="13" style="1" customWidth="1"/>
    <col min="9745" max="9985" width="10.28515625" style="1"/>
    <col min="9986" max="9986" width="2.28515625" style="1" customWidth="1"/>
    <col min="9987" max="9987" width="55.85546875" style="1" customWidth="1"/>
    <col min="9988" max="10000" width="13" style="1" customWidth="1"/>
    <col min="10001" max="10241" width="10.28515625" style="1"/>
    <col min="10242" max="10242" width="2.28515625" style="1" customWidth="1"/>
    <col min="10243" max="10243" width="55.85546875" style="1" customWidth="1"/>
    <col min="10244" max="10256" width="13" style="1" customWidth="1"/>
    <col min="10257" max="10497" width="10.28515625" style="1"/>
    <col min="10498" max="10498" width="2.28515625" style="1" customWidth="1"/>
    <col min="10499" max="10499" width="55.85546875" style="1" customWidth="1"/>
    <col min="10500" max="10512" width="13" style="1" customWidth="1"/>
    <col min="10513" max="10753" width="10.28515625" style="1"/>
    <col min="10754" max="10754" width="2.28515625" style="1" customWidth="1"/>
    <col min="10755" max="10755" width="55.85546875" style="1" customWidth="1"/>
    <col min="10756" max="10768" width="13" style="1" customWidth="1"/>
    <col min="10769" max="11009" width="10.28515625" style="1"/>
    <col min="11010" max="11010" width="2.28515625" style="1" customWidth="1"/>
    <col min="11011" max="11011" width="55.85546875" style="1" customWidth="1"/>
    <col min="11012" max="11024" width="13" style="1" customWidth="1"/>
    <col min="11025" max="11265" width="10.28515625" style="1"/>
    <col min="11266" max="11266" width="2.28515625" style="1" customWidth="1"/>
    <col min="11267" max="11267" width="55.85546875" style="1" customWidth="1"/>
    <col min="11268" max="11280" width="13" style="1" customWidth="1"/>
    <col min="11281" max="11521" width="10.28515625" style="1"/>
    <col min="11522" max="11522" width="2.28515625" style="1" customWidth="1"/>
    <col min="11523" max="11523" width="55.85546875" style="1" customWidth="1"/>
    <col min="11524" max="11536" width="13" style="1" customWidth="1"/>
    <col min="11537" max="11777" width="10.28515625" style="1"/>
    <col min="11778" max="11778" width="2.28515625" style="1" customWidth="1"/>
    <col min="11779" max="11779" width="55.85546875" style="1" customWidth="1"/>
    <col min="11780" max="11792" width="13" style="1" customWidth="1"/>
    <col min="11793" max="12033" width="10.28515625" style="1"/>
    <col min="12034" max="12034" width="2.28515625" style="1" customWidth="1"/>
    <col min="12035" max="12035" width="55.85546875" style="1" customWidth="1"/>
    <col min="12036" max="12048" width="13" style="1" customWidth="1"/>
    <col min="12049" max="12289" width="10.28515625" style="1"/>
    <col min="12290" max="12290" width="2.28515625" style="1" customWidth="1"/>
    <col min="12291" max="12291" width="55.85546875" style="1" customWidth="1"/>
    <col min="12292" max="12304" width="13" style="1" customWidth="1"/>
    <col min="12305" max="12545" width="10.28515625" style="1"/>
    <col min="12546" max="12546" width="2.28515625" style="1" customWidth="1"/>
    <col min="12547" max="12547" width="55.85546875" style="1" customWidth="1"/>
    <col min="12548" max="12560" width="13" style="1" customWidth="1"/>
    <col min="12561" max="12801" width="10.28515625" style="1"/>
    <col min="12802" max="12802" width="2.28515625" style="1" customWidth="1"/>
    <col min="12803" max="12803" width="55.85546875" style="1" customWidth="1"/>
    <col min="12804" max="12816" width="13" style="1" customWidth="1"/>
    <col min="12817" max="13057" width="10.28515625" style="1"/>
    <col min="13058" max="13058" width="2.28515625" style="1" customWidth="1"/>
    <col min="13059" max="13059" width="55.85546875" style="1" customWidth="1"/>
    <col min="13060" max="13072" width="13" style="1" customWidth="1"/>
    <col min="13073" max="13313" width="10.28515625" style="1"/>
    <col min="13314" max="13314" width="2.28515625" style="1" customWidth="1"/>
    <col min="13315" max="13315" width="55.85546875" style="1" customWidth="1"/>
    <col min="13316" max="13328" width="13" style="1" customWidth="1"/>
    <col min="13329" max="13569" width="10.28515625" style="1"/>
    <col min="13570" max="13570" width="2.28515625" style="1" customWidth="1"/>
    <col min="13571" max="13571" width="55.85546875" style="1" customWidth="1"/>
    <col min="13572" max="13584" width="13" style="1" customWidth="1"/>
    <col min="13585" max="13825" width="10.28515625" style="1"/>
    <col min="13826" max="13826" width="2.28515625" style="1" customWidth="1"/>
    <col min="13827" max="13827" width="55.85546875" style="1" customWidth="1"/>
    <col min="13828" max="13840" width="13" style="1" customWidth="1"/>
    <col min="13841" max="14081" width="10.28515625" style="1"/>
    <col min="14082" max="14082" width="2.28515625" style="1" customWidth="1"/>
    <col min="14083" max="14083" width="55.85546875" style="1" customWidth="1"/>
    <col min="14084" max="14096" width="13" style="1" customWidth="1"/>
    <col min="14097" max="14337" width="10.28515625" style="1"/>
    <col min="14338" max="14338" width="2.28515625" style="1" customWidth="1"/>
    <col min="14339" max="14339" width="55.85546875" style="1" customWidth="1"/>
    <col min="14340" max="14352" width="13" style="1" customWidth="1"/>
    <col min="14353" max="14593" width="10.28515625" style="1"/>
    <col min="14594" max="14594" width="2.28515625" style="1" customWidth="1"/>
    <col min="14595" max="14595" width="55.85546875" style="1" customWidth="1"/>
    <col min="14596" max="14608" width="13" style="1" customWidth="1"/>
    <col min="14609" max="14849" width="10.28515625" style="1"/>
    <col min="14850" max="14850" width="2.28515625" style="1" customWidth="1"/>
    <col min="14851" max="14851" width="55.85546875" style="1" customWidth="1"/>
    <col min="14852" max="14864" width="13" style="1" customWidth="1"/>
    <col min="14865" max="15105" width="10.28515625" style="1"/>
    <col min="15106" max="15106" width="2.28515625" style="1" customWidth="1"/>
    <col min="15107" max="15107" width="55.85546875" style="1" customWidth="1"/>
    <col min="15108" max="15120" width="13" style="1" customWidth="1"/>
    <col min="15121" max="15361" width="10.28515625" style="1"/>
    <col min="15362" max="15362" width="2.28515625" style="1" customWidth="1"/>
    <col min="15363" max="15363" width="55.85546875" style="1" customWidth="1"/>
    <col min="15364" max="15376" width="13" style="1" customWidth="1"/>
    <col min="15377" max="15617" width="10.28515625" style="1"/>
    <col min="15618" max="15618" width="2.28515625" style="1" customWidth="1"/>
    <col min="15619" max="15619" width="55.85546875" style="1" customWidth="1"/>
    <col min="15620" max="15632" width="13" style="1" customWidth="1"/>
    <col min="15633" max="15873" width="10.28515625" style="1"/>
    <col min="15874" max="15874" width="2.28515625" style="1" customWidth="1"/>
    <col min="15875" max="15875" width="55.85546875" style="1" customWidth="1"/>
    <col min="15876" max="15888" width="13" style="1" customWidth="1"/>
    <col min="15889" max="16129" width="10.28515625" style="1"/>
    <col min="16130" max="16130" width="2.28515625" style="1" customWidth="1"/>
    <col min="16131" max="16131" width="55.85546875" style="1" customWidth="1"/>
    <col min="16132" max="16144" width="13" style="1" customWidth="1"/>
    <col min="16145" max="16384" width="10.28515625" style="1"/>
  </cols>
  <sheetData>
    <row r="1" spans="2:16" ht="6.75" customHeight="1" x14ac:dyDescent="0.25">
      <c r="B1" s="2"/>
      <c r="C1" s="2"/>
      <c r="D1" s="4"/>
      <c r="E1" s="7"/>
      <c r="F1" s="7"/>
      <c r="G1" s="7"/>
      <c r="H1" s="2"/>
      <c r="I1" s="2"/>
      <c r="J1" s="7"/>
      <c r="K1" s="7"/>
      <c r="L1" s="4"/>
      <c r="M1" s="7"/>
      <c r="N1" s="7"/>
      <c r="O1" s="7"/>
      <c r="P1" s="8"/>
    </row>
    <row r="2" spans="2:16" s="6" customFormat="1" ht="21" x14ac:dyDescent="0.25">
      <c r="B2" s="5" t="s">
        <v>53</v>
      </c>
      <c r="C2" s="2"/>
      <c r="D2" s="4"/>
      <c r="E2" s="46"/>
      <c r="F2" s="46"/>
      <c r="G2" s="46"/>
      <c r="H2" s="2"/>
      <c r="I2" s="2"/>
      <c r="J2" s="46"/>
      <c r="K2" s="46"/>
      <c r="L2" s="4"/>
      <c r="M2" s="46"/>
      <c r="N2" s="46"/>
      <c r="O2" s="46"/>
      <c r="P2" s="8"/>
    </row>
    <row r="3" spans="2:16" ht="5.25" customHeight="1" x14ac:dyDescent="0.25">
      <c r="B3" s="7"/>
      <c r="C3" s="59"/>
      <c r="D3" s="4"/>
      <c r="E3" s="7"/>
      <c r="F3" s="7"/>
      <c r="G3" s="7"/>
      <c r="H3" s="7"/>
      <c r="I3" s="8"/>
      <c r="J3" s="7"/>
      <c r="K3" s="7"/>
      <c r="L3" s="4"/>
      <c r="M3" s="7"/>
      <c r="N3" s="7"/>
      <c r="O3" s="7"/>
      <c r="P3" s="7"/>
    </row>
    <row r="4" spans="2:16" ht="18.75" x14ac:dyDescent="0.25">
      <c r="B4" s="83" t="s">
        <v>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2:16" x14ac:dyDescent="0.15">
      <c r="B5" s="3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60" t="s">
        <v>1</v>
      </c>
    </row>
    <row r="6" spans="2:16" s="11" customFormat="1" ht="24" customHeight="1" x14ac:dyDescent="0.25">
      <c r="B6" s="9"/>
      <c r="C6" s="10" t="s">
        <v>2</v>
      </c>
      <c r="D6" s="84">
        <v>2020</v>
      </c>
      <c r="E6" s="85"/>
      <c r="F6" s="84">
        <v>2021</v>
      </c>
      <c r="G6" s="85"/>
      <c r="H6" s="84">
        <v>2022</v>
      </c>
      <c r="I6" s="85"/>
      <c r="J6" s="84">
        <v>2023</v>
      </c>
      <c r="K6" s="85"/>
      <c r="L6" s="84">
        <v>2024</v>
      </c>
      <c r="M6" s="85"/>
      <c r="N6" s="84" t="s">
        <v>3</v>
      </c>
      <c r="O6" s="85"/>
      <c r="P6" s="77" t="s">
        <v>4</v>
      </c>
    </row>
    <row r="7" spans="2:16" s="11" customFormat="1" ht="15.75" customHeight="1" x14ac:dyDescent="0.25">
      <c r="B7" s="12" t="s">
        <v>5</v>
      </c>
      <c r="C7" s="13">
        <v>44012</v>
      </c>
      <c r="D7" s="14" t="s">
        <v>6</v>
      </c>
      <c r="E7" s="14" t="s">
        <v>7</v>
      </c>
      <c r="F7" s="14" t="s">
        <v>6</v>
      </c>
      <c r="G7" s="14" t="s">
        <v>7</v>
      </c>
      <c r="H7" s="14" t="s">
        <v>6</v>
      </c>
      <c r="I7" s="14" t="s">
        <v>7</v>
      </c>
      <c r="J7" s="14" t="s">
        <v>6</v>
      </c>
      <c r="K7" s="14" t="s">
        <v>7</v>
      </c>
      <c r="L7" s="14" t="s">
        <v>6</v>
      </c>
      <c r="M7" s="14" t="s">
        <v>7</v>
      </c>
      <c r="N7" s="14" t="s">
        <v>6</v>
      </c>
      <c r="O7" s="14" t="s">
        <v>7</v>
      </c>
      <c r="P7" s="78"/>
    </row>
    <row r="8" spans="2:16" s="11" customFormat="1" ht="12.75" customHeight="1" x14ac:dyDescent="0.25">
      <c r="B8" s="15"/>
      <c r="C8" s="16"/>
      <c r="D8" s="14"/>
      <c r="E8" s="14" t="s">
        <v>8</v>
      </c>
      <c r="F8" s="14"/>
      <c r="G8" s="14" t="s">
        <v>8</v>
      </c>
      <c r="H8" s="14"/>
      <c r="I8" s="14" t="s">
        <v>8</v>
      </c>
      <c r="J8" s="14"/>
      <c r="K8" s="14" t="s">
        <v>8</v>
      </c>
      <c r="L8" s="14"/>
      <c r="M8" s="14" t="s">
        <v>8</v>
      </c>
      <c r="N8" s="14"/>
      <c r="O8" s="14" t="s">
        <v>8</v>
      </c>
      <c r="P8" s="78"/>
    </row>
    <row r="9" spans="2:16" s="11" customFormat="1" x14ac:dyDescent="0.25">
      <c r="B9" s="17"/>
      <c r="C9" s="18"/>
      <c r="D9" s="19"/>
      <c r="E9" s="20" t="s">
        <v>9</v>
      </c>
      <c r="F9" s="19"/>
      <c r="G9" s="20" t="s">
        <v>9</v>
      </c>
      <c r="H9" s="19"/>
      <c r="I9" s="20" t="s">
        <v>9</v>
      </c>
      <c r="J9" s="19"/>
      <c r="K9" s="20" t="s">
        <v>9</v>
      </c>
      <c r="L9" s="19"/>
      <c r="M9" s="20" t="s">
        <v>9</v>
      </c>
      <c r="N9" s="19"/>
      <c r="O9" s="20" t="s">
        <v>9</v>
      </c>
      <c r="P9" s="79"/>
    </row>
    <row r="10" spans="2:16" s="22" customFormat="1" ht="18" customHeight="1" x14ac:dyDescent="0.25">
      <c r="B10" s="21" t="s">
        <v>10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2:16" s="22" customFormat="1" ht="18" customHeight="1" x14ac:dyDescent="0.25">
      <c r="B11" s="21" t="s">
        <v>11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2:16" s="24" customFormat="1" ht="18" customHeight="1" x14ac:dyDescent="0.25">
      <c r="B12" s="23" t="s">
        <v>12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2:16" s="24" customFormat="1" ht="18" customHeight="1" x14ac:dyDescent="0.25">
      <c r="B13" s="25" t="s">
        <v>13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2:16" s="24" customFormat="1" ht="18" customHeight="1" x14ac:dyDescent="0.25">
      <c r="B14" s="25" t="s">
        <v>14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2:16" s="24" customFormat="1" ht="18" customHeight="1" x14ac:dyDescent="0.25">
      <c r="B15" s="25" t="s">
        <v>15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2:16" s="24" customFormat="1" ht="18" customHeight="1" x14ac:dyDescent="0.25">
      <c r="B16" s="25" t="s">
        <v>16</v>
      </c>
      <c r="C16" s="51">
        <v>3960187.5</v>
      </c>
      <c r="D16" s="51"/>
      <c r="E16" s="51">
        <f>(59045.79+67315.07+48821.92+49364.38+118959.04+120280.81)-(118959.04+59045.79+48821.92)</f>
        <v>236960.26</v>
      </c>
      <c r="F16" s="51"/>
      <c r="G16" s="51">
        <f>66945.21+67315.07+49093.15+49364.38+119619.92+120280.81</f>
        <v>472618.54000000004</v>
      </c>
      <c r="H16" s="51"/>
      <c r="I16" s="51">
        <f>66945.21+67315.07+49093.15+49364.38+119619.92+120280.81</f>
        <v>472618.54000000004</v>
      </c>
      <c r="J16" s="51">
        <v>3960187.5</v>
      </c>
      <c r="K16" s="51">
        <f>67315.07+67315.07+49364.38+49364.38+120280.81+120280.81</f>
        <v>473920.52</v>
      </c>
      <c r="L16" s="51"/>
      <c r="M16" s="51"/>
      <c r="N16" s="51"/>
      <c r="O16" s="51"/>
      <c r="P16" s="49"/>
    </row>
    <row r="17" spans="2:16" s="24" customFormat="1" ht="18" customHeight="1" x14ac:dyDescent="0.25">
      <c r="B17" s="25" t="s">
        <v>17</v>
      </c>
      <c r="C17" s="50">
        <f>D17+F17+H17+J17+L17+N17</f>
        <v>160411.46000000002</v>
      </c>
      <c r="D17" s="50">
        <f>20875.72-5218.93</f>
        <v>15656.79</v>
      </c>
      <c r="E17" s="50">
        <f>4452.24-1113.06</f>
        <v>3339.18</v>
      </c>
      <c r="F17" s="50">
        <v>20875.72</v>
      </c>
      <c r="G17" s="50">
        <v>4452.24</v>
      </c>
      <c r="H17" s="50">
        <v>20875.72</v>
      </c>
      <c r="I17" s="50">
        <v>4452.24</v>
      </c>
      <c r="J17" s="50">
        <v>20875.72</v>
      </c>
      <c r="K17" s="50">
        <v>4452.24</v>
      </c>
      <c r="L17" s="50">
        <v>15125.51</v>
      </c>
      <c r="M17" s="50">
        <v>3589.71</v>
      </c>
      <c r="N17" s="50">
        <v>67002</v>
      </c>
      <c r="O17" s="50">
        <v>16750.12</v>
      </c>
      <c r="P17" s="50"/>
    </row>
    <row r="18" spans="2:16" s="24" customFormat="1" ht="18" customHeight="1" x14ac:dyDescent="0.25">
      <c r="B18" s="25" t="s">
        <v>18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49"/>
    </row>
    <row r="19" spans="2:16" s="24" customFormat="1" ht="18" customHeight="1" x14ac:dyDescent="0.25">
      <c r="B19" s="25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49"/>
    </row>
    <row r="20" spans="2:16" s="24" customFormat="1" ht="18" customHeight="1" x14ac:dyDescent="0.25">
      <c r="B20" s="25" t="s">
        <v>20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49"/>
    </row>
    <row r="21" spans="2:16" s="24" customFormat="1" ht="18" customHeight="1" x14ac:dyDescent="0.25">
      <c r="B21" s="25" t="s">
        <v>21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49"/>
    </row>
    <row r="22" spans="2:16" s="24" customFormat="1" ht="18" customHeight="1" x14ac:dyDescent="0.25">
      <c r="B22" s="23" t="s">
        <v>22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49"/>
    </row>
    <row r="23" spans="2:16" s="24" customFormat="1" ht="18" customHeight="1" x14ac:dyDescent="0.25">
      <c r="B23" s="25" t="s">
        <v>23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49"/>
    </row>
    <row r="24" spans="2:16" s="24" customFormat="1" ht="18" customHeight="1" x14ac:dyDescent="0.25">
      <c r="B24" s="25" t="s">
        <v>24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49"/>
    </row>
    <row r="25" spans="2:16" s="24" customFormat="1" ht="18" customHeight="1" x14ac:dyDescent="0.25">
      <c r="B25" s="25" t="s">
        <v>25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9"/>
    </row>
    <row r="26" spans="2:16" s="24" customFormat="1" ht="18" customHeight="1" x14ac:dyDescent="0.25">
      <c r="B26" s="25" t="s">
        <v>26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9"/>
    </row>
    <row r="27" spans="2:16" s="24" customFormat="1" ht="18" customHeight="1" x14ac:dyDescent="0.25">
      <c r="B27" s="23" t="s">
        <v>27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49"/>
    </row>
    <row r="28" spans="2:16" s="24" customFormat="1" ht="18" customHeight="1" x14ac:dyDescent="0.25">
      <c r="B28" s="25" t="s">
        <v>28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49"/>
    </row>
    <row r="29" spans="2:16" s="24" customFormat="1" ht="18" customHeight="1" x14ac:dyDescent="0.25">
      <c r="B29" s="25" t="s">
        <v>29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49"/>
    </row>
    <row r="30" spans="2:16" s="24" customFormat="1" ht="18" customHeight="1" x14ac:dyDescent="0.25">
      <c r="B30" s="25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49"/>
    </row>
    <row r="31" spans="2:16" s="24" customFormat="1" ht="18" customHeight="1" x14ac:dyDescent="0.25">
      <c r="B31" s="23" t="s">
        <v>31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49"/>
    </row>
    <row r="32" spans="2:16" s="24" customFormat="1" ht="18" customHeight="1" x14ac:dyDescent="0.25">
      <c r="B32" s="25" t="s">
        <v>32</v>
      </c>
      <c r="C32" s="51">
        <f>D32+F32</f>
        <v>720919.08000000007</v>
      </c>
      <c r="D32" s="51">
        <v>540689.28</v>
      </c>
      <c r="E32" s="51">
        <v>42265.08</v>
      </c>
      <c r="F32" s="51">
        <v>180229.8</v>
      </c>
      <c r="G32" s="51">
        <v>3903.33</v>
      </c>
      <c r="H32" s="51"/>
      <c r="I32" s="51"/>
      <c r="J32" s="51"/>
      <c r="K32" s="51"/>
      <c r="L32" s="51"/>
      <c r="M32" s="51"/>
      <c r="N32" s="51"/>
      <c r="O32" s="51"/>
      <c r="P32" s="49"/>
    </row>
    <row r="33" spans="2:16" s="24" customFormat="1" ht="18" customHeight="1" x14ac:dyDescent="0.25">
      <c r="B33" s="25" t="s">
        <v>33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</row>
    <row r="34" spans="2:16" s="24" customFormat="1" ht="18" customHeight="1" x14ac:dyDescent="0.25">
      <c r="B34" s="25" t="s">
        <v>34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</row>
    <row r="35" spans="2:16" s="24" customFormat="1" ht="18" customHeight="1" x14ac:dyDescent="0.25">
      <c r="B35" s="25" t="s">
        <v>35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49"/>
    </row>
    <row r="36" spans="2:16" s="24" customFormat="1" ht="18" customHeight="1" x14ac:dyDescent="0.25">
      <c r="B36" s="23" t="s">
        <v>36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49"/>
    </row>
    <row r="37" spans="2:16" s="24" customFormat="1" ht="18" customHeight="1" x14ac:dyDescent="0.25">
      <c r="B37" s="25" t="s">
        <v>37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49"/>
    </row>
    <row r="38" spans="2:16" s="24" customFormat="1" ht="18" customHeight="1" x14ac:dyDescent="0.25">
      <c r="B38" s="25" t="s">
        <v>38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49"/>
    </row>
    <row r="39" spans="2:16" s="24" customFormat="1" ht="18" customHeight="1" x14ac:dyDescent="0.25">
      <c r="B39" s="25" t="s">
        <v>39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49"/>
    </row>
    <row r="40" spans="2:16" s="24" customFormat="1" ht="18" customHeight="1" x14ac:dyDescent="0.25">
      <c r="B40" s="23" t="s">
        <v>40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49"/>
    </row>
    <row r="41" spans="2:16" s="24" customFormat="1" ht="18" customHeight="1" x14ac:dyDescent="0.25">
      <c r="B41" s="23" t="s">
        <v>41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49"/>
    </row>
    <row r="42" spans="2:16" s="24" customFormat="1" ht="18" customHeight="1" x14ac:dyDescent="0.25">
      <c r="B42" s="25" t="s">
        <v>42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49"/>
    </row>
    <row r="43" spans="2:16" s="24" customFormat="1" ht="18" customHeight="1" x14ac:dyDescent="0.25">
      <c r="B43" s="23" t="s">
        <v>43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49"/>
    </row>
    <row r="44" spans="2:16" s="22" customFormat="1" ht="18" customHeight="1" x14ac:dyDescent="0.25">
      <c r="B44" s="21" t="s">
        <v>44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2:16" s="27" customFormat="1" ht="18" customHeight="1" x14ac:dyDescent="0.25">
      <c r="B45" s="26" t="s">
        <v>45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53"/>
    </row>
    <row r="46" spans="2:16" s="29" customFormat="1" ht="3" customHeight="1" x14ac:dyDescent="0.25">
      <c r="B46" s="28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2:16" s="27" customFormat="1" ht="18" customHeight="1" x14ac:dyDescent="0.25">
      <c r="B47" s="30" t="s">
        <v>46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54"/>
    </row>
    <row r="48" spans="2:16" s="27" customFormat="1" ht="18" customHeight="1" x14ac:dyDescent="0.25">
      <c r="B48" s="44" t="s">
        <v>56</v>
      </c>
      <c r="C48" s="52">
        <v>5088340.59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5"/>
    </row>
    <row r="49" spans="2:16" s="27" customFormat="1" ht="18" customHeight="1" x14ac:dyDescent="0.25">
      <c r="B49" s="44" t="s">
        <v>57</v>
      </c>
      <c r="C49" s="52">
        <f>1392706.14+38445</f>
        <v>1431151.14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5"/>
    </row>
    <row r="50" spans="2:16" s="27" customFormat="1" ht="18" customHeight="1" x14ac:dyDescent="0.25">
      <c r="B50" s="44" t="s">
        <v>58</v>
      </c>
      <c r="C50" s="52">
        <v>706437.51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5"/>
    </row>
    <row r="51" spans="2:16" s="27" customFormat="1" ht="18" customHeight="1" x14ac:dyDescent="0.25">
      <c r="B51" s="44" t="s">
        <v>59</v>
      </c>
      <c r="C51" s="52">
        <v>2556337.02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5"/>
    </row>
    <row r="52" spans="2:16" s="27" customFormat="1" ht="18" customHeight="1" x14ac:dyDescent="0.25">
      <c r="B52" s="44" t="s">
        <v>7</v>
      </c>
      <c r="C52" s="52">
        <v>116605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5"/>
    </row>
    <row r="53" spans="2:16" s="27" customFormat="1" ht="18" customHeight="1" x14ac:dyDescent="0.25">
      <c r="B53" s="44" t="s">
        <v>60</v>
      </c>
      <c r="C53" s="50">
        <v>0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5"/>
    </row>
    <row r="54" spans="2:16" s="29" customFormat="1" ht="18" customHeight="1" x14ac:dyDescent="0.25">
      <c r="B54" s="45" t="s">
        <v>61</v>
      </c>
      <c r="C54" s="86">
        <v>0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53"/>
    </row>
    <row r="55" spans="2:16" s="29" customFormat="1" ht="3" customHeight="1" x14ac:dyDescent="0.25">
      <c r="B55" s="28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2:16" s="27" customFormat="1" ht="18" customHeight="1" x14ac:dyDescent="0.25">
      <c r="B56" s="31" t="s">
        <v>47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56"/>
    </row>
    <row r="57" spans="2:16" s="29" customFormat="1" ht="3" customHeight="1" x14ac:dyDescent="0.25">
      <c r="B57" s="28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</row>
    <row r="58" spans="2:16" s="29" customFormat="1" ht="18" customHeight="1" x14ac:dyDescent="0.25">
      <c r="B58" s="30" t="s">
        <v>48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54"/>
    </row>
    <row r="59" spans="2:16" s="29" customFormat="1" ht="15" x14ac:dyDescent="0.25">
      <c r="B59" s="36" t="s">
        <v>54</v>
      </c>
      <c r="C59" s="70">
        <f>D59+F59</f>
        <v>1036023.24</v>
      </c>
      <c r="D59" s="71">
        <f>86335.27*6</f>
        <v>518011.62</v>
      </c>
      <c r="E59" s="72"/>
      <c r="F59" s="71">
        <f>86335.27*6</f>
        <v>518011.62</v>
      </c>
      <c r="G59" s="72"/>
      <c r="H59" s="71"/>
      <c r="I59" s="72"/>
      <c r="J59" s="71"/>
      <c r="K59" s="72"/>
      <c r="L59" s="71"/>
      <c r="M59" s="72"/>
      <c r="N59" s="71"/>
      <c r="O59" s="72"/>
      <c r="P59" s="62"/>
    </row>
    <row r="60" spans="2:16" s="29" customFormat="1" ht="15.75" thickBot="1" x14ac:dyDescent="0.3">
      <c r="B60" s="37" t="s">
        <v>55</v>
      </c>
      <c r="C60" s="73">
        <f>D60+F60</f>
        <v>2311544.06</v>
      </c>
      <c r="D60" s="74">
        <f>135973.18*6</f>
        <v>815839.08</v>
      </c>
      <c r="E60" s="75"/>
      <c r="F60" s="74">
        <f>135973.18*11</f>
        <v>1495704.98</v>
      </c>
      <c r="G60" s="75"/>
      <c r="H60" s="74"/>
      <c r="I60" s="75"/>
      <c r="J60" s="74"/>
      <c r="K60" s="75"/>
      <c r="L60" s="74"/>
      <c r="M60" s="75"/>
      <c r="N60" s="74"/>
      <c r="O60" s="75"/>
      <c r="P60" s="63"/>
    </row>
    <row r="61" spans="2:16" s="29" customFormat="1" ht="3" customHeight="1" thickTop="1" x14ac:dyDescent="0.25">
      <c r="B61" s="2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64"/>
    </row>
    <row r="62" spans="2:16" s="29" customFormat="1" ht="3" customHeight="1" x14ac:dyDescent="0.25">
      <c r="B62" s="28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64"/>
    </row>
    <row r="63" spans="2:16" s="24" customFormat="1" ht="14.25" x14ac:dyDescent="0.25">
      <c r="C63" s="41"/>
      <c r="D63" s="58"/>
      <c r="E63" s="58"/>
      <c r="F63" s="58"/>
      <c r="G63" s="58"/>
      <c r="H63" s="58"/>
      <c r="I63" s="38"/>
      <c r="J63" s="80"/>
      <c r="K63" s="80"/>
      <c r="L63" s="58"/>
      <c r="M63" s="58"/>
      <c r="N63" s="58"/>
      <c r="O63" s="58"/>
      <c r="P63" s="65" t="s">
        <v>49</v>
      </c>
    </row>
    <row r="64" spans="2:16" s="24" customFormat="1" ht="14.25" x14ac:dyDescent="0.25">
      <c r="B64" s="32" t="s">
        <v>50</v>
      </c>
      <c r="C64" s="42"/>
      <c r="D64" s="58"/>
      <c r="E64" s="58"/>
      <c r="F64" s="58"/>
      <c r="G64" s="58"/>
      <c r="H64" s="58"/>
      <c r="I64" s="39"/>
      <c r="J64" s="81"/>
      <c r="K64" s="81"/>
      <c r="L64" s="58"/>
      <c r="M64" s="58"/>
      <c r="N64" s="58"/>
      <c r="O64" s="58"/>
      <c r="P64" s="58"/>
    </row>
    <row r="65" spans="2:16" s="24" customFormat="1" ht="14.25" x14ac:dyDescent="0.25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2:16" s="24" customFormat="1" ht="14.25" x14ac:dyDescent="0.25">
      <c r="B66" s="33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</row>
    <row r="67" spans="2:16" x14ac:dyDescent="0.25">
      <c r="B67" s="34" t="s">
        <v>62</v>
      </c>
      <c r="D67" s="82" t="s">
        <v>51</v>
      </c>
      <c r="E67" s="82"/>
    </row>
    <row r="68" spans="2:16" ht="33.75" customHeight="1" x14ac:dyDescent="0.25">
      <c r="B68" s="35"/>
      <c r="D68" s="76" t="s">
        <v>52</v>
      </c>
      <c r="E68" s="76"/>
    </row>
    <row r="78" spans="2:16" x14ac:dyDescent="0.25">
      <c r="C78" s="66"/>
    </row>
  </sheetData>
  <mergeCells count="12">
    <mergeCell ref="B4:P4"/>
    <mergeCell ref="D6:E6"/>
    <mergeCell ref="F6:G6"/>
    <mergeCell ref="H6:I6"/>
    <mergeCell ref="J6:K6"/>
    <mergeCell ref="L6:M6"/>
    <mergeCell ref="N6:O6"/>
    <mergeCell ref="D68:E68"/>
    <mergeCell ref="P6:P9"/>
    <mergeCell ref="J63:K63"/>
    <mergeCell ref="J64:K64"/>
    <mergeCell ref="D67:E67"/>
  </mergeCells>
  <printOptions horizontalCentered="1"/>
  <pageMargins left="0.31496062992125984" right="0.35433070866141736" top="0.23622047244094491" bottom="0.27559055118110237" header="0" footer="0"/>
  <pageSetup paperSize="5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Koladynski</dc:creator>
  <cp:lastModifiedBy>Usuario</cp:lastModifiedBy>
  <cp:lastPrinted>2020-07-07T13:14:54Z</cp:lastPrinted>
  <dcterms:created xsi:type="dcterms:W3CDTF">2018-03-02T21:51:47Z</dcterms:created>
  <dcterms:modified xsi:type="dcterms:W3CDTF">2020-07-07T13:25:37Z</dcterms:modified>
</cp:coreProperties>
</file>