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cejoSec\Documents\Presupuesto 2019\Nueva carpeta\"/>
    </mc:Choice>
  </mc:AlternateContent>
  <bookViews>
    <workbookView xWindow="0" yWindow="0" windowWidth="24000" windowHeight="973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'!$B$1:$R$65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52511"/>
</workbook>
</file>

<file path=xl/calcChain.xml><?xml version="1.0" encoding="utf-8"?>
<calcChain xmlns="http://schemas.openxmlformats.org/spreadsheetml/2006/main">
  <c r="D17" i="1" l="1"/>
  <c r="C17" i="1" s="1"/>
  <c r="D32" i="1"/>
  <c r="C32" i="1" s="1"/>
  <c r="C49" i="1"/>
  <c r="D54" i="1"/>
  <c r="C54" i="1" s="1"/>
  <c r="C55" i="1"/>
  <c r="D55" i="1"/>
  <c r="C56" i="1"/>
  <c r="D56" i="1"/>
  <c r="F56" i="1"/>
  <c r="H56" i="1"/>
  <c r="D57" i="1"/>
  <c r="F57" i="1"/>
  <c r="H57" i="1"/>
  <c r="C57" i="1" s="1"/>
</calcChain>
</file>

<file path=xl/sharedStrings.xml><?xml version="1.0" encoding="utf-8"?>
<sst xmlns="http://schemas.openxmlformats.org/spreadsheetml/2006/main" count="85" uniqueCount="61">
  <si>
    <t>STOCK DE DEUDA PÚBLICA Y PERFIL DE VENCIMIENTOS - DEUDA CONTINGENTE - DEUDA FLOTANTE - COMPRA A PLAZO Y LEASING</t>
  </si>
  <si>
    <t>(En pesos)</t>
  </si>
  <si>
    <t>SALDO AL</t>
  </si>
  <si>
    <t>RESTO</t>
  </si>
  <si>
    <t>DEUDA VENCIDA E IMPAGA AL …/…/… 
(*)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</si>
  <si>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</si>
  <si>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</si>
  <si>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</si>
  <si>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</si>
  <si>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</si>
  <si>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</si>
  <si>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</si>
  <si>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</si>
  <si>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 xml:space="preserve">TESORO PROVINCIAL </t>
  </si>
  <si>
    <t>I.P.S.</t>
  </si>
  <si>
    <t>I.O.M.A.</t>
  </si>
  <si>
    <t>UCO - PFM - PPD</t>
  </si>
  <si>
    <t>INSTITUTO DE LA VIVIENDA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</si>
  <si>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</si>
  <si>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</si>
  <si>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</si>
  <si>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</si>
  <si>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</si>
  <si>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</si>
  <si>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</si>
  <si>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</si>
  <si>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</si>
  <si>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</si>
  <si>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</si>
  <si>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</si>
  <si>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</si>
  <si>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</si>
  <si>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</si>
  <si>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</si>
  <si>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</si>
  <si>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</si>
  <si>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</si>
  <si>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</si>
  <si>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</si>
  <si>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</si>
  <si>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</si>
  <si>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</si>
  <si>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</si>
  <si>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</si>
  <si>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</si>
  <si>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</si>
  <si>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2. DEUDA FLOTANTE</t>
  </si>
  <si>
    <t>DEUDA FLOTANTE</t>
  </si>
  <si>
    <t>DEUDA FLOTANTE NETA DE SALARIOS</t>
  </si>
  <si>
    <r>
      <t xml:space="preserve">3. COMPRA A PLAZO </t>
    </r>
    <r>
      <rPr>
        <sz val="11"/>
        <color indexed="56"/>
        <rFont val="Calibri"/>
        <family val="2"/>
      </rPr>
      <t>(detallar)</t>
    </r>
  </si>
  <si>
    <r>
      <t xml:space="preserve">4. LEASING </t>
    </r>
    <r>
      <rPr>
        <sz val="11"/>
        <color rgb="FF002060"/>
        <rFont val="Calibri"/>
        <family val="2"/>
      </rPr>
      <t>(detallar)</t>
    </r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</si>
  <si>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</si>
  <si>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</si>
  <si>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</si>
  <si>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Contador Municipal</t>
  </si>
  <si>
    <t>Municipalidad de: RAUCH</t>
  </si>
  <si>
    <t xml:space="preserve">          Contrato Nº 10149</t>
  </si>
  <si>
    <t xml:space="preserve">          Contrato Nº 10150</t>
  </si>
  <si>
    <t xml:space="preserve">          Contrato Nº 10592</t>
  </si>
  <si>
    <t xml:space="preserve">          Contrato Nº 10789</t>
  </si>
  <si>
    <t>Lugar y fecha: Rauch, 4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</si>
</sst>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_-;\-* #,##0_-;_-* &quot;-&quot;_-;_-@_-"/>
    <numFmt numFmtId="165" formatCode="_-&quot;$&quot;* #,##0.00_-;\-&quot;$&quot;* #,##0.00_-;_-&quot;$&quot;* &quot;-&quot;??_-;_-@_-"/>
    <numFmt numFmtId="166" formatCode="#,##0\ "/>
    <numFmt numFmtId="167" formatCode="#,"/>
    <numFmt numFmtId="168" formatCode="_ [$€]\ * #,##0.00_ ;_ [$€]\ * \-#,##0.00_ ;_ [$€]\ * &quot;-&quot;??_ ;_ @_ "/>
    <numFmt numFmtId="169" formatCode="#,#00"/>
    <numFmt numFmtId="170" formatCode="#.##000"/>
    <numFmt numFmtId="171" formatCode="_(* #,##0_);_(* \(#,##0\);_(* &quot;-&quot;_);_(@_)"/>
    <numFmt numFmtId="172" formatCode="_(* #,##0.00_);_(* \(#,##0.00\);_(* &quot;-&quot;??_);_(@_)"/>
    <numFmt numFmtId="173" formatCode="&quot;$&quot;#,#00"/>
    <numFmt numFmtId="174" formatCode="\$#,##0\ ;\(\$#,##0\)"/>
    <numFmt numFmtId="175" formatCode="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name val="Times New Roman"/>
      <family val="1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Verdana"/>
      <family val="2"/>
    </font>
    <font>
      <i/>
      <sz val="1"/>
      <color indexed="8"/>
      <name val="Courier"/>
      <family val="3"/>
    </font>
    <font>
      <sz val="10"/>
      <color indexed="24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ourier"/>
      <family val="3"/>
    </font>
    <font>
      <sz val="12"/>
      <name val="Courier"/>
      <family val="3"/>
    </font>
    <font>
      <sz val="12"/>
      <name val="Times New Roman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2" fillId="0" borderId="0"/>
    <xf numFmtId="0" fontId="4" fillId="0" borderId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>
      <protection locked="0"/>
    </xf>
    <xf numFmtId="167" fontId="32" fillId="0" borderId="0">
      <protection locked="0"/>
    </xf>
    <xf numFmtId="167" fontId="32" fillId="0" borderId="0">
      <protection locked="0"/>
    </xf>
    <xf numFmtId="168" fontId="33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4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4" fillId="0" borderId="0">
      <protection locked="0"/>
    </xf>
    <xf numFmtId="0" fontId="35" fillId="0" borderId="0" applyFont="0" applyFill="0" applyBorder="0" applyAlignment="0" applyProtection="0"/>
    <xf numFmtId="169" fontId="31" fillId="0" borderId="0">
      <protection locked="0"/>
    </xf>
    <xf numFmtId="170" fontId="31" fillId="0" borderId="0">
      <protection locked="0"/>
    </xf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31" fillId="0" borderId="0">
      <protection locked="0"/>
    </xf>
    <xf numFmtId="174" fontId="35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38" fillId="0" borderId="0"/>
    <xf numFmtId="0" fontId="2" fillId="0" borderId="0"/>
    <xf numFmtId="0" fontId="39" fillId="0" borderId="0"/>
    <xf numFmtId="0" fontId="3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2" fillId="0" borderId="0" applyFill="0" applyBorder="0" applyAlignment="0" applyProtection="0"/>
    <xf numFmtId="3" fontId="35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2" applyFont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right" vertical="center"/>
    </xf>
    <xf numFmtId="0" fontId="8" fillId="0" borderId="0" xfId="3" applyFont="1" applyFill="1"/>
    <xf numFmtId="0" fontId="5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6" fillId="0" borderId="0" xfId="2" applyFont="1" applyFill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166" fontId="11" fillId="0" borderId="0" xfId="4" applyNumberFormat="1" applyFont="1" applyAlignment="1">
      <alignment horizontal="right"/>
    </xf>
    <xf numFmtId="0" fontId="12" fillId="2" borderId="1" xfId="2" applyFont="1" applyFill="1" applyBorder="1" applyAlignment="1">
      <alignment vertical="center"/>
    </xf>
    <xf numFmtId="0" fontId="12" fillId="2" borderId="1" xfId="2" applyFont="1" applyFill="1" applyBorder="1" applyAlignment="1" applyProtection="1">
      <alignment horizontal="center" vertical="center"/>
    </xf>
    <xf numFmtId="0" fontId="13" fillId="0" borderId="0" xfId="2" applyFont="1" applyAlignment="1">
      <alignment vertical="center"/>
    </xf>
    <xf numFmtId="0" fontId="14" fillId="2" borderId="3" xfId="2" applyFont="1" applyFill="1" applyBorder="1" applyAlignment="1">
      <alignment horizontal="center" vertical="center"/>
    </xf>
    <xf numFmtId="14" fontId="12" fillId="2" borderId="3" xfId="5" applyNumberFormat="1" applyFont="1" applyFill="1" applyBorder="1" applyAlignment="1" applyProtection="1">
      <alignment horizontal="center" vertical="center" wrapText="1"/>
    </xf>
    <xf numFmtId="0" fontId="15" fillId="3" borderId="3" xfId="2" applyFont="1" applyFill="1" applyBorder="1" applyAlignment="1" applyProtection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3" xfId="2" applyFont="1" applyFill="1" applyBorder="1" applyAlignment="1" applyProtection="1">
      <alignment horizontal="center" vertical="center"/>
    </xf>
    <xf numFmtId="0" fontId="12" fillId="2" borderId="4" xfId="2" applyFont="1" applyFill="1" applyBorder="1" applyAlignment="1">
      <alignment vertical="center"/>
    </xf>
    <xf numFmtId="0" fontId="15" fillId="2" borderId="4" xfId="2" quotePrefix="1" applyNumberFormat="1" applyFont="1" applyFill="1" applyBorder="1" applyAlignment="1" applyProtection="1">
      <alignment horizontal="center" vertical="center"/>
    </xf>
    <xf numFmtId="0" fontId="15" fillId="3" borderId="4" xfId="2" quotePrefix="1" applyFont="1" applyFill="1" applyBorder="1" applyAlignment="1" applyProtection="1">
      <alignment horizontal="center" vertical="center"/>
    </xf>
    <xf numFmtId="0" fontId="15" fillId="3" borderId="4" xfId="2" applyFont="1" applyFill="1" applyBorder="1" applyAlignment="1" applyProtection="1">
      <alignment horizontal="center" vertical="center"/>
    </xf>
    <xf numFmtId="0" fontId="16" fillId="4" borderId="3" xfId="2" applyFont="1" applyFill="1" applyBorder="1" applyAlignment="1" applyProtection="1">
      <alignment vertical="center"/>
    </xf>
    <xf numFmtId="0" fontId="17" fillId="4" borderId="3" xfId="2" applyFont="1" applyFill="1" applyBorder="1" applyAlignment="1" applyProtection="1">
      <alignment vertical="center"/>
    </xf>
    <xf numFmtId="0" fontId="18" fillId="4" borderId="0" xfId="2" applyFont="1" applyFill="1" applyBorder="1" applyAlignment="1">
      <alignment vertical="center"/>
    </xf>
    <xf numFmtId="0" fontId="19" fillId="0" borderId="3" xfId="2" applyFont="1" applyFill="1" applyBorder="1" applyAlignment="1" applyProtection="1">
      <alignment vertical="center"/>
    </xf>
    <xf numFmtId="0" fontId="20" fillId="0" borderId="3" xfId="2" applyFont="1" applyFill="1" applyBorder="1" applyAlignment="1" applyProtection="1">
      <alignment vertical="center"/>
    </xf>
    <xf numFmtId="0" fontId="18" fillId="0" borderId="0" xfId="2" applyFont="1" applyAlignment="1">
      <alignment vertical="center"/>
    </xf>
    <xf numFmtId="0" fontId="20" fillId="0" borderId="3" xfId="2" applyFont="1" applyFill="1" applyBorder="1" applyAlignment="1" applyProtection="1">
      <alignment horizontal="left" vertical="center" indent="3"/>
    </xf>
    <xf numFmtId="0" fontId="19" fillId="0" borderId="4" xfId="2" applyFont="1" applyFill="1" applyBorder="1" applyAlignment="1" applyProtection="1">
      <alignment vertical="center"/>
    </xf>
    <xf numFmtId="0" fontId="21" fillId="0" borderId="0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Fill="1" applyAlignment="1" applyProtection="1">
      <alignment vertical="center"/>
    </xf>
    <xf numFmtId="0" fontId="17" fillId="4" borderId="0" xfId="2" applyFont="1" applyFill="1" applyAlignment="1" applyProtection="1">
      <alignment vertical="center"/>
    </xf>
    <xf numFmtId="0" fontId="21" fillId="0" borderId="0" xfId="2" applyFont="1" applyAlignment="1">
      <alignment vertical="center"/>
    </xf>
    <xf numFmtId="0" fontId="16" fillId="0" borderId="1" xfId="2" applyFont="1" applyFill="1" applyBorder="1" applyAlignment="1" applyProtection="1">
      <alignment vertical="center"/>
    </xf>
    <xf numFmtId="0" fontId="20" fillId="0" borderId="4" xfId="2" applyFont="1" applyFill="1" applyBorder="1" applyAlignment="1" applyProtection="1">
      <alignment horizontal="left" vertical="center" indent="3"/>
    </xf>
    <xf numFmtId="0" fontId="16" fillId="0" borderId="2" xfId="2" applyFont="1" applyFill="1" applyBorder="1" applyAlignment="1" applyProtection="1">
      <alignment vertical="center"/>
    </xf>
    <xf numFmtId="0" fontId="23" fillId="0" borderId="0" xfId="2" applyFont="1" applyFill="1" applyAlignment="1" applyProtection="1">
      <alignment horizontal="center" vertical="center"/>
    </xf>
    <xf numFmtId="0" fontId="24" fillId="0" borderId="0" xfId="2" applyFont="1" applyAlignment="1">
      <alignment horizontal="right" vertical="center"/>
    </xf>
    <xf numFmtId="0" fontId="25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165" fontId="20" fillId="0" borderId="3" xfId="2" applyNumberFormat="1" applyFont="1" applyFill="1" applyBorder="1" applyAlignment="1" applyProtection="1">
      <alignment vertical="center"/>
    </xf>
    <xf numFmtId="165" fontId="17" fillId="4" borderId="3" xfId="2" applyNumberFormat="1" applyFont="1" applyFill="1" applyBorder="1" applyAlignment="1" applyProtection="1">
      <alignment vertical="center"/>
    </xf>
    <xf numFmtId="165" fontId="17" fillId="0" borderId="4" xfId="2" applyNumberFormat="1" applyFont="1" applyFill="1" applyBorder="1" applyAlignment="1" applyProtection="1">
      <alignment vertical="center"/>
    </xf>
    <xf numFmtId="165" fontId="17" fillId="0" borderId="0" xfId="2" applyNumberFormat="1" applyFont="1" applyFill="1" applyAlignment="1" applyProtection="1">
      <alignment vertical="center"/>
    </xf>
    <xf numFmtId="165" fontId="17" fillId="4" borderId="0" xfId="2" applyNumberFormat="1" applyFont="1" applyFill="1" applyAlignment="1" applyProtection="1">
      <alignment vertical="center"/>
    </xf>
    <xf numFmtId="165" fontId="17" fillId="0" borderId="1" xfId="2" applyNumberFormat="1" applyFont="1" applyFill="1" applyBorder="1" applyAlignment="1" applyProtection="1">
      <alignment vertical="center"/>
    </xf>
    <xf numFmtId="165" fontId="17" fillId="0" borderId="3" xfId="2" applyNumberFormat="1" applyFont="1" applyFill="1" applyBorder="1" applyAlignment="1" applyProtection="1">
      <alignment vertical="center"/>
    </xf>
    <xf numFmtId="165" fontId="17" fillId="0" borderId="2" xfId="2" applyNumberFormat="1" applyFont="1" applyFill="1" applyBorder="1" applyAlignment="1" applyProtection="1">
      <alignment vertical="center"/>
    </xf>
    <xf numFmtId="165" fontId="17" fillId="0" borderId="8" xfId="2" applyNumberFormat="1" applyFont="1" applyFill="1" applyBorder="1" applyAlignment="1" applyProtection="1">
      <alignment vertical="center"/>
    </xf>
    <xf numFmtId="165" fontId="17" fillId="0" borderId="5" xfId="2" applyNumberFormat="1" applyFont="1" applyFill="1" applyBorder="1" applyAlignment="1" applyProtection="1">
      <alignment vertical="center"/>
    </xf>
    <xf numFmtId="165" fontId="17" fillId="0" borderId="9" xfId="2" applyNumberFormat="1" applyFont="1" applyFill="1" applyBorder="1" applyAlignment="1" applyProtection="1">
      <alignment vertical="center"/>
    </xf>
    <xf numFmtId="165" fontId="17" fillId="4" borderId="15" xfId="2" applyNumberFormat="1" applyFont="1" applyFill="1" applyBorder="1" applyAlignment="1" applyProtection="1">
      <alignment vertical="center"/>
    </xf>
    <xf numFmtId="165" fontId="17" fillId="0" borderId="6" xfId="2" applyNumberFormat="1" applyFont="1" applyFill="1" applyBorder="1" applyAlignment="1" applyProtection="1">
      <alignment vertical="center"/>
    </xf>
    <xf numFmtId="165" fontId="17" fillId="0" borderId="0" xfId="2" applyNumberFormat="1" applyFont="1" applyFill="1" applyBorder="1" applyAlignment="1" applyProtection="1">
      <alignment vertical="center"/>
    </xf>
    <xf numFmtId="165" fontId="17" fillId="4" borderId="11" xfId="2" applyNumberFormat="1" applyFont="1" applyFill="1" applyBorder="1" applyAlignment="1" applyProtection="1">
      <alignment vertical="center"/>
    </xf>
    <xf numFmtId="165" fontId="17" fillId="0" borderId="7" xfId="2" applyNumberFormat="1" applyFont="1" applyFill="1" applyBorder="1" applyAlignment="1" applyProtection="1">
      <alignment vertical="center"/>
    </xf>
    <xf numFmtId="165" fontId="17" fillId="0" borderId="13" xfId="2" applyNumberFormat="1" applyFont="1" applyFill="1" applyBorder="1" applyAlignment="1" applyProtection="1">
      <alignment vertical="center"/>
    </xf>
    <xf numFmtId="165" fontId="17" fillId="4" borderId="14" xfId="2" applyNumberFormat="1" applyFont="1" applyFill="1" applyBorder="1" applyAlignment="1" applyProtection="1">
      <alignment vertical="center"/>
    </xf>
    <xf numFmtId="165" fontId="13" fillId="0" borderId="0" xfId="52" applyFont="1" applyAlignment="1">
      <alignment vertical="center"/>
    </xf>
    <xf numFmtId="165" fontId="2" fillId="0" borderId="0" xfId="2" applyNumberFormat="1" applyFont="1" applyAlignment="1">
      <alignment vertical="center"/>
    </xf>
    <xf numFmtId="165" fontId="20" fillId="4" borderId="3" xfId="2" applyNumberFormat="1" applyFont="1" applyFill="1" applyBorder="1" applyAlignment="1" applyProtection="1">
      <alignment vertical="center"/>
    </xf>
    <xf numFmtId="165" fontId="41" fillId="4" borderId="3" xfId="2" applyNumberFormat="1" applyFont="1" applyFill="1" applyBorder="1" applyAlignment="1" applyProtection="1">
      <alignment vertical="center"/>
    </xf>
    <xf numFmtId="165" fontId="41" fillId="4" borderId="4" xfId="2" applyNumberFormat="1" applyFont="1" applyFill="1" applyBorder="1" applyAlignment="1" applyProtection="1">
      <alignment vertical="center"/>
    </xf>
    <xf numFmtId="0" fontId="23" fillId="0" borderId="0" xfId="2" applyFont="1" applyFill="1" applyAlignment="1" applyProtection="1">
      <alignment horizontal="center" vertical="center"/>
    </xf>
    <xf numFmtId="49" fontId="17" fillId="0" borderId="8" xfId="2" applyNumberFormat="1" applyFont="1" applyBorder="1" applyAlignment="1">
      <alignment vertical="center"/>
    </xf>
    <xf numFmtId="0" fontId="17" fillId="0" borderId="10" xfId="2" applyFont="1" applyBorder="1" applyAlignment="1">
      <alignment vertical="center"/>
    </xf>
    <xf numFmtId="0" fontId="17" fillId="0" borderId="12" xfId="2" applyFont="1" applyBorder="1" applyAlignment="1">
      <alignment vertical="center"/>
    </xf>
    <xf numFmtId="165" fontId="17" fillId="0" borderId="18" xfId="2" applyNumberFormat="1" applyFont="1" applyFill="1" applyBorder="1" applyAlignment="1" applyProtection="1">
      <alignment vertical="center"/>
    </xf>
    <xf numFmtId="165" fontId="17" fillId="0" borderId="19" xfId="2" applyNumberFormat="1" applyFont="1" applyFill="1" applyBorder="1" applyAlignment="1" applyProtection="1">
      <alignment vertical="center"/>
    </xf>
    <xf numFmtId="165" fontId="17" fillId="0" borderId="20" xfId="2" applyNumberFormat="1" applyFont="1" applyFill="1" applyBorder="1" applyAlignment="1" applyProtection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2" fillId="2" borderId="16" xfId="2" applyFont="1" applyFill="1" applyBorder="1" applyAlignment="1" applyProtection="1">
      <alignment horizontal="center" vertical="center"/>
    </xf>
    <xf numFmtId="0" fontId="12" fillId="2" borderId="17" xfId="2" applyFont="1" applyFill="1" applyBorder="1" applyAlignment="1" applyProtection="1">
      <alignment horizontal="center" vertical="center"/>
    </xf>
    <xf numFmtId="0" fontId="28" fillId="0" borderId="0" xfId="2" applyFont="1" applyAlignment="1">
      <alignment horizontal="center" vertical="center" wrapText="1"/>
    </xf>
    <xf numFmtId="0" fontId="12" fillId="2" borderId="1" xfId="2" applyFont="1" applyFill="1" applyBorder="1" applyAlignment="1" applyProtection="1">
      <alignment horizontal="center" vertical="center" wrapText="1"/>
    </xf>
    <xf numFmtId="0" fontId="12" fillId="2" borderId="3" xfId="2" applyFont="1" applyFill="1" applyBorder="1" applyAlignment="1" applyProtection="1">
      <alignment horizontal="center" vertical="center" wrapText="1"/>
    </xf>
    <xf numFmtId="0" fontId="12" fillId="2" borderId="4" xfId="2" applyFont="1" applyFill="1" applyBorder="1" applyAlignment="1" applyProtection="1">
      <alignment horizontal="center" vertical="center" wrapText="1"/>
    </xf>
    <xf numFmtId="0" fontId="23" fillId="0" borderId="0" xfId="2" applyFont="1" applyFill="1" applyAlignment="1" applyProtection="1">
      <alignment horizontal="center" vertical="center"/>
    </xf>
    <xf numFmtId="0" fontId="23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</cellXfs>
  <cellStyles count="53">
    <cellStyle name="Cabecera 1" xfId="6"/>
    <cellStyle name="Cabecera 2" xfId="7"/>
    <cellStyle name="Dia" xfId="8"/>
    <cellStyle name="Encabez1" xfId="9"/>
    <cellStyle name="Encabez2" xfId="10"/>
    <cellStyle name="Euro" xfId="11"/>
    <cellStyle name="F2" xfId="12"/>
    <cellStyle name="F3" xfId="13"/>
    <cellStyle name="F4" xfId="14"/>
    <cellStyle name="F5" xfId="15"/>
    <cellStyle name="F6" xfId="16"/>
    <cellStyle name="F7" xfId="17"/>
    <cellStyle name="F8" xfId="18"/>
    <cellStyle name="Fecha" xfId="19"/>
    <cellStyle name="Fijo" xfId="20"/>
    <cellStyle name="Financiero" xfId="21"/>
    <cellStyle name="Millares [0] 2" xfId="22"/>
    <cellStyle name="Millares [0] 3" xfId="23"/>
    <cellStyle name="Millares 103 3" xfId="5"/>
    <cellStyle name="Millares 2" xfId="24"/>
    <cellStyle name="Millares 3" xfId="25"/>
    <cellStyle name="Millares 4" xfId="26"/>
    <cellStyle name="Millares 5" xfId="27"/>
    <cellStyle name="Millares 6" xfId="28"/>
    <cellStyle name="Millares 7" xfId="29"/>
    <cellStyle name="Millares 8" xfId="30"/>
    <cellStyle name="Moneda" xfId="52" builtinId="4"/>
    <cellStyle name="Moneda 2" xfId="31"/>
    <cellStyle name="Moneda 3" xfId="32"/>
    <cellStyle name="Monetario" xfId="33"/>
    <cellStyle name="Monetario0" xfId="34"/>
    <cellStyle name="Normal" xfId="0" builtinId="0"/>
    <cellStyle name="Normal 11" xfId="4"/>
    <cellStyle name="Normal 2" xfId="1"/>
    <cellStyle name="Normal 2 2" xfId="35"/>
    <cellStyle name="Normal 2 3" xfId="36"/>
    <cellStyle name="Normal 2_01- Recursos y Gastos 2006-2009 11" xfId="37"/>
    <cellStyle name="Normal 3" xfId="38"/>
    <cellStyle name="Normal 3 2" xfId="39"/>
    <cellStyle name="Normal 3_01- Recursos y Gastos 2006-2009 6" xfId="40"/>
    <cellStyle name="Normal 4" xfId="41"/>
    <cellStyle name="Normal 5" xfId="42"/>
    <cellStyle name="Normal_Marco Macrofiscal-cuadros y graficos" xfId="3"/>
    <cellStyle name="Normal_Marco Macrofiscal-cuadros y graficos 2" xfId="2"/>
    <cellStyle name="Porcentaje 2" xfId="43"/>
    <cellStyle name="Porcentaje 3" xfId="44"/>
    <cellStyle name="Porcentual 2" xfId="45"/>
    <cellStyle name="Porcentual 2 2" xfId="46"/>
    <cellStyle name="Porcentual 3" xfId="47"/>
    <cellStyle name="Porcentual 4" xfId="48"/>
    <cellStyle name="Porcentual 5" xfId="49"/>
    <cellStyle name="Punto" xfId="50"/>
    <cellStyle name="Punto0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5"/>
  <sheetViews>
    <sheetView showGridLines="0" tabSelected="1" zoomScaleNormal="100" workbookViewId="0">
      <selection activeCell="H57" sqref="H57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3" width="15.140625" style="1" bestFit="1" customWidth="1"/>
    <col min="4" max="4" width="14.140625" style="1" bestFit="1" customWidth="1"/>
    <col min="5" max="5" width="12.5703125" style="1" bestFit="1" customWidth="1"/>
    <col min="6" max="6" width="14.140625" style="1" bestFit="1" customWidth="1"/>
    <col min="7" max="8" width="12.5703125" style="1" bestFit="1" customWidth="1"/>
    <col min="9" max="9" width="10.5703125" style="1" bestFit="1" customWidth="1"/>
    <col min="10" max="10" width="11.5703125" style="1" bestFit="1" customWidth="1"/>
    <col min="11" max="11" width="10.5703125" style="1" bestFit="1" customWidth="1"/>
    <col min="12" max="12" width="11.5703125" style="1" bestFit="1" customWidth="1"/>
    <col min="13" max="13" width="10.5703125" style="1" bestFit="1" customWidth="1"/>
    <col min="14" max="14" width="11.5703125" style="1" bestFit="1" customWidth="1"/>
    <col min="15" max="15" width="10.5703125" style="1" bestFit="1" customWidth="1"/>
    <col min="16" max="17" width="11.5703125" style="1" bestFit="1" customWidth="1"/>
    <col min="18" max="18" width="17.85546875" style="1" bestFit="1" customWidth="1"/>
    <col min="19" max="259" width="10.28515625" style="1"/>
    <col min="260" max="260" width="2.28515625" style="1" customWidth="1"/>
    <col min="261" max="261" width="55.85546875" style="1" customWidth="1"/>
    <col min="262" max="274" width="13" style="1" customWidth="1"/>
    <col min="275" max="515" width="10.28515625" style="1"/>
    <col min="516" max="516" width="2.28515625" style="1" customWidth="1"/>
    <col min="517" max="517" width="55.85546875" style="1" customWidth="1"/>
    <col min="518" max="530" width="13" style="1" customWidth="1"/>
    <col min="531" max="771" width="10.28515625" style="1"/>
    <col min="772" max="772" width="2.28515625" style="1" customWidth="1"/>
    <col min="773" max="773" width="55.85546875" style="1" customWidth="1"/>
    <col min="774" max="786" width="13" style="1" customWidth="1"/>
    <col min="787" max="1027" width="10.28515625" style="1"/>
    <col min="1028" max="1028" width="2.28515625" style="1" customWidth="1"/>
    <col min="1029" max="1029" width="55.85546875" style="1" customWidth="1"/>
    <col min="1030" max="1042" width="13" style="1" customWidth="1"/>
    <col min="1043" max="1283" width="10.28515625" style="1"/>
    <col min="1284" max="1284" width="2.28515625" style="1" customWidth="1"/>
    <col min="1285" max="1285" width="55.85546875" style="1" customWidth="1"/>
    <col min="1286" max="1298" width="13" style="1" customWidth="1"/>
    <col min="1299" max="1539" width="10.28515625" style="1"/>
    <col min="1540" max="1540" width="2.28515625" style="1" customWidth="1"/>
    <col min="1541" max="1541" width="55.85546875" style="1" customWidth="1"/>
    <col min="1542" max="1554" width="13" style="1" customWidth="1"/>
    <col min="1555" max="1795" width="10.28515625" style="1"/>
    <col min="1796" max="1796" width="2.28515625" style="1" customWidth="1"/>
    <col min="1797" max="1797" width="55.85546875" style="1" customWidth="1"/>
    <col min="1798" max="1810" width="13" style="1" customWidth="1"/>
    <col min="1811" max="2051" width="10.28515625" style="1"/>
    <col min="2052" max="2052" width="2.28515625" style="1" customWidth="1"/>
    <col min="2053" max="2053" width="55.85546875" style="1" customWidth="1"/>
    <col min="2054" max="2066" width="13" style="1" customWidth="1"/>
    <col min="2067" max="2307" width="10.28515625" style="1"/>
    <col min="2308" max="2308" width="2.28515625" style="1" customWidth="1"/>
    <col min="2309" max="2309" width="55.85546875" style="1" customWidth="1"/>
    <col min="2310" max="2322" width="13" style="1" customWidth="1"/>
    <col min="2323" max="2563" width="10.28515625" style="1"/>
    <col min="2564" max="2564" width="2.28515625" style="1" customWidth="1"/>
    <col min="2565" max="2565" width="55.85546875" style="1" customWidth="1"/>
    <col min="2566" max="2578" width="13" style="1" customWidth="1"/>
    <col min="2579" max="2819" width="10.28515625" style="1"/>
    <col min="2820" max="2820" width="2.28515625" style="1" customWidth="1"/>
    <col min="2821" max="2821" width="55.85546875" style="1" customWidth="1"/>
    <col min="2822" max="2834" width="13" style="1" customWidth="1"/>
    <col min="2835" max="3075" width="10.28515625" style="1"/>
    <col min="3076" max="3076" width="2.28515625" style="1" customWidth="1"/>
    <col min="3077" max="3077" width="55.85546875" style="1" customWidth="1"/>
    <col min="3078" max="3090" width="13" style="1" customWidth="1"/>
    <col min="3091" max="3331" width="10.28515625" style="1"/>
    <col min="3332" max="3332" width="2.28515625" style="1" customWidth="1"/>
    <col min="3333" max="3333" width="55.85546875" style="1" customWidth="1"/>
    <col min="3334" max="3346" width="13" style="1" customWidth="1"/>
    <col min="3347" max="3587" width="10.28515625" style="1"/>
    <col min="3588" max="3588" width="2.28515625" style="1" customWidth="1"/>
    <col min="3589" max="3589" width="55.85546875" style="1" customWidth="1"/>
    <col min="3590" max="3602" width="13" style="1" customWidth="1"/>
    <col min="3603" max="3843" width="10.28515625" style="1"/>
    <col min="3844" max="3844" width="2.28515625" style="1" customWidth="1"/>
    <col min="3845" max="3845" width="55.85546875" style="1" customWidth="1"/>
    <col min="3846" max="3858" width="13" style="1" customWidth="1"/>
    <col min="3859" max="4099" width="10.28515625" style="1"/>
    <col min="4100" max="4100" width="2.28515625" style="1" customWidth="1"/>
    <col min="4101" max="4101" width="55.85546875" style="1" customWidth="1"/>
    <col min="4102" max="4114" width="13" style="1" customWidth="1"/>
    <col min="4115" max="4355" width="10.28515625" style="1"/>
    <col min="4356" max="4356" width="2.28515625" style="1" customWidth="1"/>
    <col min="4357" max="4357" width="55.85546875" style="1" customWidth="1"/>
    <col min="4358" max="4370" width="13" style="1" customWidth="1"/>
    <col min="4371" max="4611" width="10.28515625" style="1"/>
    <col min="4612" max="4612" width="2.28515625" style="1" customWidth="1"/>
    <col min="4613" max="4613" width="55.85546875" style="1" customWidth="1"/>
    <col min="4614" max="4626" width="13" style="1" customWidth="1"/>
    <col min="4627" max="4867" width="10.28515625" style="1"/>
    <col min="4868" max="4868" width="2.28515625" style="1" customWidth="1"/>
    <col min="4869" max="4869" width="55.85546875" style="1" customWidth="1"/>
    <col min="4870" max="4882" width="13" style="1" customWidth="1"/>
    <col min="4883" max="5123" width="10.28515625" style="1"/>
    <col min="5124" max="5124" width="2.28515625" style="1" customWidth="1"/>
    <col min="5125" max="5125" width="55.85546875" style="1" customWidth="1"/>
    <col min="5126" max="5138" width="13" style="1" customWidth="1"/>
    <col min="5139" max="5379" width="10.28515625" style="1"/>
    <col min="5380" max="5380" width="2.28515625" style="1" customWidth="1"/>
    <col min="5381" max="5381" width="55.85546875" style="1" customWidth="1"/>
    <col min="5382" max="5394" width="13" style="1" customWidth="1"/>
    <col min="5395" max="5635" width="10.28515625" style="1"/>
    <col min="5636" max="5636" width="2.28515625" style="1" customWidth="1"/>
    <col min="5637" max="5637" width="55.85546875" style="1" customWidth="1"/>
    <col min="5638" max="5650" width="13" style="1" customWidth="1"/>
    <col min="5651" max="5891" width="10.28515625" style="1"/>
    <col min="5892" max="5892" width="2.28515625" style="1" customWidth="1"/>
    <col min="5893" max="5893" width="55.85546875" style="1" customWidth="1"/>
    <col min="5894" max="5906" width="13" style="1" customWidth="1"/>
    <col min="5907" max="6147" width="10.28515625" style="1"/>
    <col min="6148" max="6148" width="2.28515625" style="1" customWidth="1"/>
    <col min="6149" max="6149" width="55.85546875" style="1" customWidth="1"/>
    <col min="6150" max="6162" width="13" style="1" customWidth="1"/>
    <col min="6163" max="6403" width="10.28515625" style="1"/>
    <col min="6404" max="6404" width="2.28515625" style="1" customWidth="1"/>
    <col min="6405" max="6405" width="55.85546875" style="1" customWidth="1"/>
    <col min="6406" max="6418" width="13" style="1" customWidth="1"/>
    <col min="6419" max="6659" width="10.28515625" style="1"/>
    <col min="6660" max="6660" width="2.28515625" style="1" customWidth="1"/>
    <col min="6661" max="6661" width="55.85546875" style="1" customWidth="1"/>
    <col min="6662" max="6674" width="13" style="1" customWidth="1"/>
    <col min="6675" max="6915" width="10.28515625" style="1"/>
    <col min="6916" max="6916" width="2.28515625" style="1" customWidth="1"/>
    <col min="6917" max="6917" width="55.85546875" style="1" customWidth="1"/>
    <col min="6918" max="6930" width="13" style="1" customWidth="1"/>
    <col min="6931" max="7171" width="10.28515625" style="1"/>
    <col min="7172" max="7172" width="2.28515625" style="1" customWidth="1"/>
    <col min="7173" max="7173" width="55.85546875" style="1" customWidth="1"/>
    <col min="7174" max="7186" width="13" style="1" customWidth="1"/>
    <col min="7187" max="7427" width="10.28515625" style="1"/>
    <col min="7428" max="7428" width="2.28515625" style="1" customWidth="1"/>
    <col min="7429" max="7429" width="55.85546875" style="1" customWidth="1"/>
    <col min="7430" max="7442" width="13" style="1" customWidth="1"/>
    <col min="7443" max="7683" width="10.28515625" style="1"/>
    <col min="7684" max="7684" width="2.28515625" style="1" customWidth="1"/>
    <col min="7685" max="7685" width="55.85546875" style="1" customWidth="1"/>
    <col min="7686" max="7698" width="13" style="1" customWidth="1"/>
    <col min="7699" max="7939" width="10.28515625" style="1"/>
    <col min="7940" max="7940" width="2.28515625" style="1" customWidth="1"/>
    <col min="7941" max="7941" width="55.85546875" style="1" customWidth="1"/>
    <col min="7942" max="7954" width="13" style="1" customWidth="1"/>
    <col min="7955" max="8195" width="10.28515625" style="1"/>
    <col min="8196" max="8196" width="2.28515625" style="1" customWidth="1"/>
    <col min="8197" max="8197" width="55.85546875" style="1" customWidth="1"/>
    <col min="8198" max="8210" width="13" style="1" customWidth="1"/>
    <col min="8211" max="8451" width="10.28515625" style="1"/>
    <col min="8452" max="8452" width="2.28515625" style="1" customWidth="1"/>
    <col min="8453" max="8453" width="55.85546875" style="1" customWidth="1"/>
    <col min="8454" max="8466" width="13" style="1" customWidth="1"/>
    <col min="8467" max="8707" width="10.28515625" style="1"/>
    <col min="8708" max="8708" width="2.28515625" style="1" customWidth="1"/>
    <col min="8709" max="8709" width="55.85546875" style="1" customWidth="1"/>
    <col min="8710" max="8722" width="13" style="1" customWidth="1"/>
    <col min="8723" max="8963" width="10.28515625" style="1"/>
    <col min="8964" max="8964" width="2.28515625" style="1" customWidth="1"/>
    <col min="8965" max="8965" width="55.85546875" style="1" customWidth="1"/>
    <col min="8966" max="8978" width="13" style="1" customWidth="1"/>
    <col min="8979" max="9219" width="10.28515625" style="1"/>
    <col min="9220" max="9220" width="2.28515625" style="1" customWidth="1"/>
    <col min="9221" max="9221" width="55.85546875" style="1" customWidth="1"/>
    <col min="9222" max="9234" width="13" style="1" customWidth="1"/>
    <col min="9235" max="9475" width="10.28515625" style="1"/>
    <col min="9476" max="9476" width="2.28515625" style="1" customWidth="1"/>
    <col min="9477" max="9477" width="55.85546875" style="1" customWidth="1"/>
    <col min="9478" max="9490" width="13" style="1" customWidth="1"/>
    <col min="9491" max="9731" width="10.28515625" style="1"/>
    <col min="9732" max="9732" width="2.28515625" style="1" customWidth="1"/>
    <col min="9733" max="9733" width="55.85546875" style="1" customWidth="1"/>
    <col min="9734" max="9746" width="13" style="1" customWidth="1"/>
    <col min="9747" max="9987" width="10.28515625" style="1"/>
    <col min="9988" max="9988" width="2.28515625" style="1" customWidth="1"/>
    <col min="9989" max="9989" width="55.85546875" style="1" customWidth="1"/>
    <col min="9990" max="10002" width="13" style="1" customWidth="1"/>
    <col min="10003" max="10243" width="10.28515625" style="1"/>
    <col min="10244" max="10244" width="2.28515625" style="1" customWidth="1"/>
    <col min="10245" max="10245" width="55.85546875" style="1" customWidth="1"/>
    <col min="10246" max="10258" width="13" style="1" customWidth="1"/>
    <col min="10259" max="10499" width="10.28515625" style="1"/>
    <col min="10500" max="10500" width="2.28515625" style="1" customWidth="1"/>
    <col min="10501" max="10501" width="55.85546875" style="1" customWidth="1"/>
    <col min="10502" max="10514" width="13" style="1" customWidth="1"/>
    <col min="10515" max="10755" width="10.28515625" style="1"/>
    <col min="10756" max="10756" width="2.28515625" style="1" customWidth="1"/>
    <col min="10757" max="10757" width="55.85546875" style="1" customWidth="1"/>
    <col min="10758" max="10770" width="13" style="1" customWidth="1"/>
    <col min="10771" max="11011" width="10.28515625" style="1"/>
    <col min="11012" max="11012" width="2.28515625" style="1" customWidth="1"/>
    <col min="11013" max="11013" width="55.85546875" style="1" customWidth="1"/>
    <col min="11014" max="11026" width="13" style="1" customWidth="1"/>
    <col min="11027" max="11267" width="10.28515625" style="1"/>
    <col min="11268" max="11268" width="2.28515625" style="1" customWidth="1"/>
    <col min="11269" max="11269" width="55.85546875" style="1" customWidth="1"/>
    <col min="11270" max="11282" width="13" style="1" customWidth="1"/>
    <col min="11283" max="11523" width="10.28515625" style="1"/>
    <col min="11524" max="11524" width="2.28515625" style="1" customWidth="1"/>
    <col min="11525" max="11525" width="55.85546875" style="1" customWidth="1"/>
    <col min="11526" max="11538" width="13" style="1" customWidth="1"/>
    <col min="11539" max="11779" width="10.28515625" style="1"/>
    <col min="11780" max="11780" width="2.28515625" style="1" customWidth="1"/>
    <col min="11781" max="11781" width="55.85546875" style="1" customWidth="1"/>
    <col min="11782" max="11794" width="13" style="1" customWidth="1"/>
    <col min="11795" max="12035" width="10.28515625" style="1"/>
    <col min="12036" max="12036" width="2.28515625" style="1" customWidth="1"/>
    <col min="12037" max="12037" width="55.85546875" style="1" customWidth="1"/>
    <col min="12038" max="12050" width="13" style="1" customWidth="1"/>
    <col min="12051" max="12291" width="10.28515625" style="1"/>
    <col min="12292" max="12292" width="2.28515625" style="1" customWidth="1"/>
    <col min="12293" max="12293" width="55.85546875" style="1" customWidth="1"/>
    <col min="12294" max="12306" width="13" style="1" customWidth="1"/>
    <col min="12307" max="12547" width="10.28515625" style="1"/>
    <col min="12548" max="12548" width="2.28515625" style="1" customWidth="1"/>
    <col min="12549" max="12549" width="55.85546875" style="1" customWidth="1"/>
    <col min="12550" max="12562" width="13" style="1" customWidth="1"/>
    <col min="12563" max="12803" width="10.28515625" style="1"/>
    <col min="12804" max="12804" width="2.28515625" style="1" customWidth="1"/>
    <col min="12805" max="12805" width="55.85546875" style="1" customWidth="1"/>
    <col min="12806" max="12818" width="13" style="1" customWidth="1"/>
    <col min="12819" max="13059" width="10.28515625" style="1"/>
    <col min="13060" max="13060" width="2.28515625" style="1" customWidth="1"/>
    <col min="13061" max="13061" width="55.85546875" style="1" customWidth="1"/>
    <col min="13062" max="13074" width="13" style="1" customWidth="1"/>
    <col min="13075" max="13315" width="10.28515625" style="1"/>
    <col min="13316" max="13316" width="2.28515625" style="1" customWidth="1"/>
    <col min="13317" max="13317" width="55.85546875" style="1" customWidth="1"/>
    <col min="13318" max="13330" width="13" style="1" customWidth="1"/>
    <col min="13331" max="13571" width="10.28515625" style="1"/>
    <col min="13572" max="13572" width="2.28515625" style="1" customWidth="1"/>
    <col min="13573" max="13573" width="55.85546875" style="1" customWidth="1"/>
    <col min="13574" max="13586" width="13" style="1" customWidth="1"/>
    <col min="13587" max="13827" width="10.28515625" style="1"/>
    <col min="13828" max="13828" width="2.28515625" style="1" customWidth="1"/>
    <col min="13829" max="13829" width="55.85546875" style="1" customWidth="1"/>
    <col min="13830" max="13842" width="13" style="1" customWidth="1"/>
    <col min="13843" max="14083" width="10.28515625" style="1"/>
    <col min="14084" max="14084" width="2.28515625" style="1" customWidth="1"/>
    <col min="14085" max="14085" width="55.85546875" style="1" customWidth="1"/>
    <col min="14086" max="14098" width="13" style="1" customWidth="1"/>
    <col min="14099" max="14339" width="10.28515625" style="1"/>
    <col min="14340" max="14340" width="2.28515625" style="1" customWidth="1"/>
    <col min="14341" max="14341" width="55.85546875" style="1" customWidth="1"/>
    <col min="14342" max="14354" width="13" style="1" customWidth="1"/>
    <col min="14355" max="14595" width="10.28515625" style="1"/>
    <col min="14596" max="14596" width="2.28515625" style="1" customWidth="1"/>
    <col min="14597" max="14597" width="55.85546875" style="1" customWidth="1"/>
    <col min="14598" max="14610" width="13" style="1" customWidth="1"/>
    <col min="14611" max="14851" width="10.28515625" style="1"/>
    <col min="14852" max="14852" width="2.28515625" style="1" customWidth="1"/>
    <col min="14853" max="14853" width="55.85546875" style="1" customWidth="1"/>
    <col min="14854" max="14866" width="13" style="1" customWidth="1"/>
    <col min="14867" max="15107" width="10.28515625" style="1"/>
    <col min="15108" max="15108" width="2.28515625" style="1" customWidth="1"/>
    <col min="15109" max="15109" width="55.85546875" style="1" customWidth="1"/>
    <col min="15110" max="15122" width="13" style="1" customWidth="1"/>
    <col min="15123" max="15363" width="10.28515625" style="1"/>
    <col min="15364" max="15364" width="2.28515625" style="1" customWidth="1"/>
    <col min="15365" max="15365" width="55.85546875" style="1" customWidth="1"/>
    <col min="15366" max="15378" width="13" style="1" customWidth="1"/>
    <col min="15379" max="15619" width="10.28515625" style="1"/>
    <col min="15620" max="15620" width="2.28515625" style="1" customWidth="1"/>
    <col min="15621" max="15621" width="55.85546875" style="1" customWidth="1"/>
    <col min="15622" max="15634" width="13" style="1" customWidth="1"/>
    <col min="15635" max="15875" width="10.28515625" style="1"/>
    <col min="15876" max="15876" width="2.28515625" style="1" customWidth="1"/>
    <col min="15877" max="15877" width="55.85546875" style="1" customWidth="1"/>
    <col min="15878" max="15890" width="13" style="1" customWidth="1"/>
    <col min="15891" max="16131" width="10.28515625" style="1"/>
    <col min="16132" max="16132" width="2.28515625" style="1" customWidth="1"/>
    <col min="16133" max="16133" width="55.85546875" style="1" customWidth="1"/>
    <col min="16134" max="16146" width="13" style="1" customWidth="1"/>
    <col min="16147" max="16384" width="10.28515625" style="1"/>
  </cols>
  <sheetData>
    <row r="1" spans="2:18" ht="6.75" customHeight="1" x14ac:dyDescent="0.25">
      <c r="B1" s="2"/>
      <c r="C1" s="2"/>
      <c r="D1" s="3"/>
      <c r="E1" s="3"/>
      <c r="F1" s="4"/>
      <c r="G1" s="3"/>
      <c r="H1" s="3"/>
      <c r="I1" s="3"/>
      <c r="J1" s="2"/>
      <c r="K1" s="2"/>
      <c r="L1" s="3"/>
      <c r="M1" s="3"/>
      <c r="N1" s="4"/>
      <c r="O1" s="3"/>
      <c r="P1" s="3"/>
      <c r="Q1" s="3"/>
      <c r="R1" s="5"/>
    </row>
    <row r="2" spans="2:18" s="8" customFormat="1" ht="21" x14ac:dyDescent="0.25">
      <c r="B2" s="6" t="s">
        <v>55</v>
      </c>
      <c r="C2" s="2"/>
      <c r="D2" s="7"/>
      <c r="E2" s="7"/>
      <c r="F2" s="4"/>
      <c r="G2" s="7"/>
      <c r="H2" s="7"/>
      <c r="I2" s="7"/>
      <c r="J2" s="2"/>
      <c r="K2" s="2"/>
      <c r="L2" s="7"/>
      <c r="M2" s="7"/>
      <c r="N2" s="4"/>
      <c r="O2" s="7"/>
      <c r="P2" s="7"/>
      <c r="Q2" s="7"/>
      <c r="R2" s="5"/>
    </row>
    <row r="3" spans="2:18" ht="5.25" customHeight="1" x14ac:dyDescent="0.25">
      <c r="B3" s="9"/>
      <c r="C3" s="10"/>
      <c r="D3" s="3"/>
      <c r="E3" s="3"/>
      <c r="F3" s="4"/>
      <c r="G3" s="3"/>
      <c r="H3" s="3"/>
      <c r="I3" s="3"/>
      <c r="J3" s="3"/>
      <c r="K3" s="11"/>
      <c r="L3" s="3"/>
      <c r="M3" s="3"/>
      <c r="N3" s="4"/>
      <c r="O3" s="3"/>
      <c r="P3" s="3"/>
      <c r="Q3" s="3"/>
      <c r="R3" s="3"/>
    </row>
    <row r="4" spans="2:18" ht="18.75" x14ac:dyDescent="0.25">
      <c r="B4" s="78" t="s">
        <v>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2:18" x14ac:dyDescent="0.15">
      <c r="B5" s="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 t="s">
        <v>1</v>
      </c>
    </row>
    <row r="6" spans="2:18" s="16" customFormat="1" ht="24" customHeight="1" x14ac:dyDescent="0.25">
      <c r="B6" s="14"/>
      <c r="C6" s="15" t="s">
        <v>2</v>
      </c>
      <c r="D6" s="79">
        <v>2019</v>
      </c>
      <c r="E6" s="80"/>
      <c r="F6" s="79">
        <v>2020</v>
      </c>
      <c r="G6" s="80"/>
      <c r="H6" s="79">
        <v>2021</v>
      </c>
      <c r="I6" s="80"/>
      <c r="J6" s="79">
        <v>2022</v>
      </c>
      <c r="K6" s="80"/>
      <c r="L6" s="79">
        <v>2023</v>
      </c>
      <c r="M6" s="80"/>
      <c r="N6" s="79">
        <v>2024</v>
      </c>
      <c r="O6" s="80"/>
      <c r="P6" s="79" t="s">
        <v>3</v>
      </c>
      <c r="Q6" s="80"/>
      <c r="R6" s="82" t="s">
        <v>4</v>
      </c>
    </row>
    <row r="7" spans="2:18" s="16" customFormat="1" ht="15.75" customHeight="1" x14ac:dyDescent="0.25">
      <c r="B7" s="17" t="s">
        <v>5</v>
      </c>
      <c r="C7" s="18">
        <v>43555</v>
      </c>
      <c r="D7" s="19" t="s">
        <v>6</v>
      </c>
      <c r="E7" s="19" t="s">
        <v>7</v>
      </c>
      <c r="F7" s="19" t="s">
        <v>6</v>
      </c>
      <c r="G7" s="19" t="s">
        <v>7</v>
      </c>
      <c r="H7" s="19" t="s">
        <v>6</v>
      </c>
      <c r="I7" s="19" t="s">
        <v>7</v>
      </c>
      <c r="J7" s="19" t="s">
        <v>6</v>
      </c>
      <c r="K7" s="19" t="s">
        <v>7</v>
      </c>
      <c r="L7" s="19" t="s">
        <v>6</v>
      </c>
      <c r="M7" s="19" t="s">
        <v>7</v>
      </c>
      <c r="N7" s="19" t="s">
        <v>6</v>
      </c>
      <c r="O7" s="19" t="s">
        <v>7</v>
      </c>
      <c r="P7" s="19" t="s">
        <v>6</v>
      </c>
      <c r="Q7" s="19" t="s">
        <v>7</v>
      </c>
      <c r="R7" s="83"/>
    </row>
    <row r="8" spans="2:18" s="16" customFormat="1" ht="12.75" customHeight="1" x14ac:dyDescent="0.25">
      <c r="B8" s="20"/>
      <c r="C8" s="21"/>
      <c r="D8" s="19"/>
      <c r="E8" s="19" t="s">
        <v>8</v>
      </c>
      <c r="F8" s="19"/>
      <c r="G8" s="19" t="s">
        <v>8</v>
      </c>
      <c r="H8" s="19"/>
      <c r="I8" s="19" t="s">
        <v>8</v>
      </c>
      <c r="J8" s="19"/>
      <c r="K8" s="19" t="s">
        <v>8</v>
      </c>
      <c r="L8" s="19"/>
      <c r="M8" s="19" t="s">
        <v>8</v>
      </c>
      <c r="N8" s="19"/>
      <c r="O8" s="19" t="s">
        <v>8</v>
      </c>
      <c r="P8" s="19"/>
      <c r="Q8" s="19" t="s">
        <v>8</v>
      </c>
      <c r="R8" s="83"/>
    </row>
    <row r="9" spans="2:18" s="16" customFormat="1" x14ac:dyDescent="0.25">
      <c r="B9" s="22"/>
      <c r="C9" s="23"/>
      <c r="D9" s="24"/>
      <c r="E9" s="25" t="s">
        <v>9</v>
      </c>
      <c r="F9" s="24"/>
      <c r="G9" s="25" t="s">
        <v>9</v>
      </c>
      <c r="H9" s="24"/>
      <c r="I9" s="25" t="s">
        <v>9</v>
      </c>
      <c r="J9" s="24"/>
      <c r="K9" s="25" t="s">
        <v>9</v>
      </c>
      <c r="L9" s="24"/>
      <c r="M9" s="25" t="s">
        <v>9</v>
      </c>
      <c r="N9" s="24"/>
      <c r="O9" s="25" t="s">
        <v>9</v>
      </c>
      <c r="P9" s="24"/>
      <c r="Q9" s="25" t="s">
        <v>9</v>
      </c>
      <c r="R9" s="84"/>
    </row>
    <row r="10" spans="2:18" s="28" customFormat="1" ht="18" customHeight="1" x14ac:dyDescent="0.25">
      <c r="B10" s="26" t="s">
        <v>10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2:18" s="28" customFormat="1" ht="18" customHeight="1" x14ac:dyDescent="0.25">
      <c r="B11" s="26" t="s">
        <v>11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2:18" s="31" customFormat="1" ht="18" customHeight="1" x14ac:dyDescent="0.25">
      <c r="B12" s="29" t="s">
        <v>12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2:18" s="31" customFormat="1" ht="18" customHeight="1" x14ac:dyDescent="0.25">
      <c r="B13" s="32" t="s">
        <v>13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2:18" s="31" customFormat="1" ht="18" customHeight="1" x14ac:dyDescent="0.25">
      <c r="B14" s="32" t="s">
        <v>14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2:18" s="31" customFormat="1" ht="18" customHeight="1" x14ac:dyDescent="0.25">
      <c r="B15" s="32" t="s">
        <v>15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2:18" s="31" customFormat="1" ht="18" customHeight="1" x14ac:dyDescent="0.25">
      <c r="B16" s="32" t="s">
        <v>16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2:18" s="31" customFormat="1" ht="18" customHeight="1" x14ac:dyDescent="0.25">
      <c r="B17" s="32" t="s">
        <v>17</v>
      </c>
      <c r="C17" s="69">
        <f>D17+F17+H17+J17+L17+N17+P17</f>
        <v>181287.38</v>
      </c>
      <c r="D17" s="69">
        <f>20875.92-5218.93</f>
        <v>15656.989999999998</v>
      </c>
      <c r="E17" s="69">
        <v>4952.24</v>
      </c>
      <c r="F17" s="69">
        <v>20875.72</v>
      </c>
      <c r="G17" s="69">
        <v>4452.24</v>
      </c>
      <c r="H17" s="69">
        <v>20875.72</v>
      </c>
      <c r="I17" s="69">
        <v>4452.24</v>
      </c>
      <c r="J17" s="69">
        <v>20875.72</v>
      </c>
      <c r="K17" s="69">
        <v>4452.24</v>
      </c>
      <c r="L17" s="69">
        <v>20875.72</v>
      </c>
      <c r="M17" s="69">
        <v>4452.24</v>
      </c>
      <c r="N17" s="69">
        <v>15125.51</v>
      </c>
      <c r="O17" s="69">
        <v>3589.71</v>
      </c>
      <c r="P17" s="69">
        <v>67002</v>
      </c>
      <c r="Q17" s="69">
        <v>16750.12</v>
      </c>
      <c r="R17" s="69"/>
    </row>
    <row r="18" spans="2:18" s="31" customFormat="1" ht="18" customHeight="1" x14ac:dyDescent="0.25">
      <c r="B18" s="32" t="s">
        <v>18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2:18" s="31" customFormat="1" ht="18" customHeight="1" x14ac:dyDescent="0.25">
      <c r="B19" s="32" t="s">
        <v>19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2:18" s="31" customFormat="1" ht="18" customHeight="1" x14ac:dyDescent="0.25">
      <c r="B20" s="32" t="s">
        <v>20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2:18" s="31" customFormat="1" ht="18" customHeight="1" x14ac:dyDescent="0.25">
      <c r="B21" s="32" t="s">
        <v>21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2:18" s="31" customFormat="1" ht="18" customHeight="1" x14ac:dyDescent="0.25">
      <c r="B22" s="29" t="s">
        <v>22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</row>
    <row r="23" spans="2:18" s="31" customFormat="1" ht="18" customHeight="1" x14ac:dyDescent="0.25">
      <c r="B23" s="32" t="s">
        <v>23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2:18" s="31" customFormat="1" ht="18" customHeight="1" x14ac:dyDescent="0.25">
      <c r="B24" s="32" t="s">
        <v>24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2:18" s="31" customFormat="1" ht="18" customHeight="1" x14ac:dyDescent="0.25">
      <c r="B25" s="32" t="s">
        <v>25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2:18" s="31" customFormat="1" ht="18" customHeight="1" x14ac:dyDescent="0.25">
      <c r="B26" s="32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  <row r="27" spans="2:18" s="31" customFormat="1" ht="18" customHeight="1" x14ac:dyDescent="0.25">
      <c r="B27" s="29" t="s">
        <v>27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2:18" s="31" customFormat="1" ht="18" customHeight="1" x14ac:dyDescent="0.25">
      <c r="B28" s="32" t="s">
        <v>28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  <row r="29" spans="2:18" s="31" customFormat="1" ht="18" customHeight="1" x14ac:dyDescent="0.25">
      <c r="B29" s="32" t="s">
        <v>29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</row>
    <row r="30" spans="2:18" s="31" customFormat="1" ht="18" customHeight="1" x14ac:dyDescent="0.25">
      <c r="B30" s="32" t="s">
        <v>30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2:18" s="31" customFormat="1" ht="18" customHeight="1" x14ac:dyDescent="0.25">
      <c r="B31" s="29" t="s">
        <v>31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2:18" s="31" customFormat="1" ht="18" customHeight="1" x14ac:dyDescent="0.25">
      <c r="B32" s="32" t="s">
        <v>32</v>
      </c>
      <c r="C32" s="68">
        <f>D32+F32+H32</f>
        <v>2072642.28</v>
      </c>
      <c r="D32" s="68">
        <f>1081378.56-270344.64</f>
        <v>811033.92</v>
      </c>
      <c r="E32" s="68">
        <v>313945.37</v>
      </c>
      <c r="F32" s="68">
        <v>1081378.56</v>
      </c>
      <c r="G32" s="68">
        <v>130614.67</v>
      </c>
      <c r="H32" s="68">
        <v>180229.8</v>
      </c>
      <c r="I32" s="68">
        <v>3903.33</v>
      </c>
      <c r="J32" s="48"/>
      <c r="K32" s="48"/>
      <c r="L32" s="48"/>
      <c r="M32" s="48"/>
      <c r="N32" s="48"/>
      <c r="O32" s="48"/>
      <c r="P32" s="48"/>
      <c r="Q32" s="48"/>
      <c r="R32" s="48"/>
    </row>
    <row r="33" spans="2:18" s="31" customFormat="1" ht="18" customHeight="1" x14ac:dyDescent="0.25">
      <c r="B33" s="32" t="s">
        <v>33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2:18" s="31" customFormat="1" ht="18" customHeight="1" x14ac:dyDescent="0.25">
      <c r="B34" s="32" t="s">
        <v>34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</row>
    <row r="35" spans="2:18" s="31" customFormat="1" ht="18" customHeight="1" x14ac:dyDescent="0.25">
      <c r="B35" s="32" t="s">
        <v>35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</row>
    <row r="36" spans="2:18" s="31" customFormat="1" ht="18" customHeight="1" x14ac:dyDescent="0.25">
      <c r="B36" s="29" t="s">
        <v>36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2:18" s="31" customFormat="1" ht="18" customHeight="1" x14ac:dyDescent="0.25">
      <c r="B37" s="32" t="s">
        <v>37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8" spans="2:18" s="31" customFormat="1" ht="18" customHeight="1" x14ac:dyDescent="0.25">
      <c r="B38" s="32" t="s">
        <v>38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</row>
    <row r="39" spans="2:18" s="31" customFormat="1" ht="18" customHeight="1" x14ac:dyDescent="0.25">
      <c r="B39" s="32" t="s">
        <v>39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</row>
    <row r="40" spans="2:18" s="31" customFormat="1" ht="18" customHeight="1" x14ac:dyDescent="0.25">
      <c r="B40" s="29" t="s">
        <v>40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</row>
    <row r="41" spans="2:18" s="31" customFormat="1" ht="18" customHeight="1" x14ac:dyDescent="0.25">
      <c r="B41" s="29" t="s">
        <v>41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2:18" s="31" customFormat="1" ht="18" customHeight="1" x14ac:dyDescent="0.25">
      <c r="B42" s="32" t="s">
        <v>42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2:18" s="31" customFormat="1" ht="18" customHeight="1" x14ac:dyDescent="0.25">
      <c r="B43" s="29" t="s">
        <v>43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2:18" s="28" customFormat="1" ht="18" customHeight="1" x14ac:dyDescent="0.25">
      <c r="B44" s="26" t="s">
        <v>44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2:18" s="34" customFormat="1" ht="18" customHeight="1" x14ac:dyDescent="0.25">
      <c r="B45" s="33" t="s">
        <v>45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</row>
    <row r="46" spans="2:18" s="38" customFormat="1" ht="3" customHeight="1" x14ac:dyDescent="0.25">
      <c r="B46" s="35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2"/>
    </row>
    <row r="47" spans="2:18" s="34" customFormat="1" ht="18" customHeight="1" x14ac:dyDescent="0.25">
      <c r="B47" s="39" t="s">
        <v>46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</row>
    <row r="48" spans="2:18" s="34" customFormat="1" ht="18" customHeight="1" x14ac:dyDescent="0.25">
      <c r="B48" s="32" t="s">
        <v>47</v>
      </c>
      <c r="C48" s="69">
        <v>34626911.100000001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2:18" s="38" customFormat="1" ht="18" customHeight="1" x14ac:dyDescent="0.25">
      <c r="B49" s="40" t="s">
        <v>48</v>
      </c>
      <c r="C49" s="70">
        <f>+C48-18000267.55-9844087.69</f>
        <v>6782555.8600000013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</row>
    <row r="50" spans="2:18" s="38" customFormat="1" ht="3" customHeight="1" x14ac:dyDescent="0.25">
      <c r="B50" s="35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2"/>
    </row>
    <row r="51" spans="2:18" s="34" customFormat="1" ht="18" customHeight="1" x14ac:dyDescent="0.25">
      <c r="B51" s="41" t="s">
        <v>49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</row>
    <row r="52" spans="2:18" s="38" customFormat="1" ht="3" customHeight="1" x14ac:dyDescent="0.25">
      <c r="B52" s="35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2"/>
    </row>
    <row r="53" spans="2:18" s="38" customFormat="1" ht="18" customHeight="1" x14ac:dyDescent="0.25">
      <c r="B53" s="39" t="s">
        <v>50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</row>
    <row r="54" spans="2:18" s="38" customFormat="1" ht="15" x14ac:dyDescent="0.25">
      <c r="B54" s="72" t="s">
        <v>56</v>
      </c>
      <c r="C54" s="75">
        <f>D54</f>
        <v>190333.32</v>
      </c>
      <c r="D54" s="58">
        <f>31722.22*6</f>
        <v>190333.32</v>
      </c>
      <c r="E54" s="57"/>
      <c r="F54" s="58"/>
      <c r="G54" s="57"/>
      <c r="H54" s="58"/>
      <c r="I54" s="57"/>
      <c r="J54" s="58"/>
      <c r="K54" s="57"/>
      <c r="L54" s="58"/>
      <c r="M54" s="57"/>
      <c r="N54" s="58"/>
      <c r="O54" s="57"/>
      <c r="P54" s="58"/>
      <c r="Q54" s="56"/>
      <c r="R54" s="59"/>
    </row>
    <row r="55" spans="2:18" s="38" customFormat="1" ht="15" x14ac:dyDescent="0.25">
      <c r="B55" s="73" t="s">
        <v>57</v>
      </c>
      <c r="C55" s="76">
        <f>1679940/36*7</f>
        <v>326655</v>
      </c>
      <c r="D55" s="61">
        <f>46665*7</f>
        <v>326655</v>
      </c>
      <c r="E55" s="60"/>
      <c r="F55" s="61"/>
      <c r="G55" s="60"/>
      <c r="H55" s="61"/>
      <c r="I55" s="60"/>
      <c r="J55" s="61"/>
      <c r="K55" s="60"/>
      <c r="L55" s="61"/>
      <c r="M55" s="60"/>
      <c r="N55" s="61"/>
      <c r="O55" s="60"/>
      <c r="P55" s="61"/>
      <c r="Q55" s="60"/>
      <c r="R55" s="62"/>
    </row>
    <row r="56" spans="2:18" s="38" customFormat="1" ht="15" x14ac:dyDescent="0.25">
      <c r="B56" s="73" t="s">
        <v>58</v>
      </c>
      <c r="C56" s="76">
        <f>2002500/48*29</f>
        <v>1209843.75</v>
      </c>
      <c r="D56" s="61">
        <f>41718.75*9</f>
        <v>375468.75</v>
      </c>
      <c r="E56" s="60"/>
      <c r="F56" s="61">
        <f>41718.75*12</f>
        <v>500625</v>
      </c>
      <c r="G56" s="60"/>
      <c r="H56" s="61">
        <f>41718.75*8</f>
        <v>333750</v>
      </c>
      <c r="I56" s="60"/>
      <c r="J56" s="61"/>
      <c r="K56" s="60"/>
      <c r="L56" s="61"/>
      <c r="M56" s="60"/>
      <c r="N56" s="61"/>
      <c r="O56" s="60"/>
      <c r="P56" s="61"/>
      <c r="Q56" s="60"/>
      <c r="R56" s="62"/>
    </row>
    <row r="57" spans="2:18" s="38" customFormat="1" ht="15" x14ac:dyDescent="0.25">
      <c r="B57" s="74" t="s">
        <v>59</v>
      </c>
      <c r="C57" s="77">
        <f>H57+F57+D57</f>
        <v>2100350.08</v>
      </c>
      <c r="D57" s="64">
        <f>65635.94*9</f>
        <v>590723.46</v>
      </c>
      <c r="E57" s="63"/>
      <c r="F57" s="64">
        <f>65635.94*12</f>
        <v>787631.28</v>
      </c>
      <c r="G57" s="63"/>
      <c r="H57" s="64">
        <f>65635.94*11</f>
        <v>721995.34000000008</v>
      </c>
      <c r="I57" s="63"/>
      <c r="J57" s="64"/>
      <c r="K57" s="63"/>
      <c r="L57" s="64"/>
      <c r="M57" s="63"/>
      <c r="N57" s="64"/>
      <c r="O57" s="63"/>
      <c r="P57" s="64"/>
      <c r="Q57" s="63"/>
      <c r="R57" s="65"/>
    </row>
    <row r="58" spans="2:18" s="38" customFormat="1" ht="3" customHeight="1" x14ac:dyDescent="0.25"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7"/>
    </row>
    <row r="59" spans="2:18" s="38" customFormat="1" ht="3" customHeight="1" x14ac:dyDescent="0.25"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7"/>
    </row>
    <row r="60" spans="2:18" s="31" customFormat="1" ht="14.25" x14ac:dyDescent="0.25">
      <c r="C60" s="71"/>
      <c r="D60" s="85"/>
      <c r="E60" s="85"/>
      <c r="K60" s="42"/>
      <c r="L60" s="85"/>
      <c r="M60" s="85"/>
      <c r="R60" s="43" t="s">
        <v>51</v>
      </c>
    </row>
    <row r="61" spans="2:18" s="31" customFormat="1" ht="14.25" x14ac:dyDescent="0.25">
      <c r="B61" s="44" t="s">
        <v>52</v>
      </c>
      <c r="C61" s="45"/>
      <c r="D61" s="45"/>
      <c r="E61" s="45"/>
      <c r="K61" s="45"/>
      <c r="L61" s="86"/>
      <c r="M61" s="86"/>
    </row>
    <row r="62" spans="2:18" s="31" customFormat="1" ht="14.25" x14ac:dyDescent="0.25"/>
    <row r="63" spans="2:18" s="31" customFormat="1" ht="14.25" x14ac:dyDescent="0.25">
      <c r="B63" s="46"/>
    </row>
    <row r="64" spans="2:18" x14ac:dyDescent="0.25">
      <c r="B64" s="47" t="s">
        <v>60</v>
      </c>
      <c r="F64" s="87" t="s">
        <v>53</v>
      </c>
      <c r="G64" s="87"/>
    </row>
    <row r="65" spans="2:7" ht="33.75" customHeight="1" x14ac:dyDescent="0.25">
      <c r="B65" s="67"/>
      <c r="F65" s="81" t="s">
        <v>54</v>
      </c>
      <c r="G65" s="81"/>
    </row>
    <row r="75" spans="2:7" x14ac:dyDescent="0.25">
      <c r="C75" s="66"/>
    </row>
  </sheetData>
  <mergeCells count="14">
    <mergeCell ref="F65:G65"/>
    <mergeCell ref="R6:R9"/>
    <mergeCell ref="D60:E60"/>
    <mergeCell ref="L60:M60"/>
    <mergeCell ref="L61:M61"/>
    <mergeCell ref="F64:G64"/>
    <mergeCell ref="B4:R4"/>
    <mergeCell ref="D6:E6"/>
    <mergeCell ref="F6:G6"/>
    <mergeCell ref="H6:I6"/>
    <mergeCell ref="J6:K6"/>
    <mergeCell ref="L6:M6"/>
    <mergeCell ref="N6:O6"/>
    <mergeCell ref="P6:Q6"/>
  </mergeCells>
  <printOptions horizontalCentered="1"/>
  <pageMargins left="0.31496062992125984" right="0.35433070866141736" top="0.23622047244094491" bottom="0.27559055118110237" header="0" footer="0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Koladynski</dc:creator>
  <cp:lastModifiedBy>ConcejoSec</cp:lastModifiedBy>
  <cp:lastPrinted>2019-03-26T16:43:24Z</cp:lastPrinted>
  <dcterms:created xsi:type="dcterms:W3CDTF">2018-03-02T21:51:47Z</dcterms:created>
  <dcterms:modified xsi:type="dcterms:W3CDTF">2019-06-25T11:56:42Z</dcterms:modified>
</cp:coreProperties>
</file>